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SAMSUNG\Documents\SUSTITUCION\SDC\"/>
    </mc:Choice>
  </mc:AlternateContent>
  <xr:revisionPtr revIDLastSave="0" documentId="8_{8D77CA1B-7A30-46F0-BA04-F723699C7E6C}" xr6:coauthVersionLast="47" xr6:coauthVersionMax="47" xr10:uidLastSave="{00000000-0000-0000-0000-000000000000}"/>
  <bookViews>
    <workbookView xWindow="-108" yWindow="-108" windowWidth="23256" windowHeight="12456" activeTab="1" xr2:uid="{00000000-000D-0000-FFFF-FFFF00000000}"/>
  </bookViews>
  <sheets>
    <sheet name="EJEMPLO FORMATO GENERAL" sheetId="3" r:id="rId1"/>
    <sheet name="BLOQUE No.1"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6" l="1"/>
  <c r="K59" i="6" s="1"/>
  <c r="L59" i="6" s="1"/>
  <c r="J5" i="6"/>
  <c r="K5" i="6" s="1"/>
  <c r="J37" i="6"/>
  <c r="K37" i="6" s="1"/>
  <c r="J38" i="6"/>
  <c r="K38" i="6" s="1"/>
  <c r="L38" i="6" s="1"/>
  <c r="J39" i="6"/>
  <c r="K39" i="6" s="1"/>
  <c r="J40" i="6"/>
  <c r="K40" i="6" s="1"/>
  <c r="J41" i="6"/>
  <c r="J42" i="6"/>
  <c r="K42" i="6" s="1"/>
  <c r="J43" i="6"/>
  <c r="K43" i="6" s="1"/>
  <c r="J44" i="6"/>
  <c r="K44" i="6" s="1"/>
  <c r="J45" i="6"/>
  <c r="K45" i="6" s="1"/>
  <c r="J31" i="6"/>
  <c r="K31" i="6" s="1"/>
  <c r="J32" i="6"/>
  <c r="K32" i="6" s="1"/>
  <c r="L32" i="6" s="1"/>
  <c r="J33" i="6"/>
  <c r="K33" i="6" s="1"/>
  <c r="J34" i="6"/>
  <c r="K34" i="6" s="1"/>
  <c r="J35" i="6"/>
  <c r="K35" i="6" s="1"/>
  <c r="J36" i="6"/>
  <c r="K36" i="6" s="1"/>
  <c r="J46" i="6"/>
  <c r="K46" i="6" s="1"/>
  <c r="L46" i="6" s="1"/>
  <c r="J48" i="6"/>
  <c r="K48" i="6" s="1"/>
  <c r="J49" i="6"/>
  <c r="K49" i="6" s="1"/>
  <c r="J50" i="6"/>
  <c r="K50" i="6" s="1"/>
  <c r="L50" i="6" s="1"/>
  <c r="J51" i="6"/>
  <c r="K51" i="6" s="1"/>
  <c r="J52" i="6"/>
  <c r="J53" i="6"/>
  <c r="K53" i="6" s="1"/>
  <c r="J54" i="6"/>
  <c r="K54" i="6" s="1"/>
  <c r="L54" i="6" s="1"/>
  <c r="J55" i="6"/>
  <c r="K55" i="6" s="1"/>
  <c r="J56" i="6"/>
  <c r="K56" i="6" s="1"/>
  <c r="J7" i="6"/>
  <c r="K7" i="6" s="1"/>
  <c r="J8" i="6"/>
  <c r="K8" i="6" s="1"/>
  <c r="J9" i="6"/>
  <c r="K9" i="6" s="1"/>
  <c r="L9" i="6" s="1"/>
  <c r="J10" i="6"/>
  <c r="K10" i="6" s="1"/>
  <c r="J11" i="6"/>
  <c r="K11" i="6" s="1"/>
  <c r="L11" i="6" s="1"/>
  <c r="J12" i="6"/>
  <c r="J6" i="6"/>
  <c r="K6" i="6" s="1"/>
  <c r="J13" i="6"/>
  <c r="K13" i="6" s="1"/>
  <c r="J14" i="6"/>
  <c r="K14" i="6" s="1"/>
  <c r="L14" i="6" s="1"/>
  <c r="J15" i="6"/>
  <c r="K15" i="6" s="1"/>
  <c r="J16" i="6"/>
  <c r="K16" i="6" s="1"/>
  <c r="J17" i="6"/>
  <c r="K17" i="6" s="1"/>
  <c r="L17" i="6" s="1"/>
  <c r="J18" i="6"/>
  <c r="K18" i="6" s="1"/>
  <c r="L18" i="6" s="1"/>
  <c r="J19" i="6"/>
  <c r="K19" i="6" s="1"/>
  <c r="J20" i="6"/>
  <c r="K20" i="6" s="1"/>
  <c r="J21" i="6"/>
  <c r="K21" i="6" s="1"/>
  <c r="L21" i="6" s="1"/>
  <c r="J22" i="6"/>
  <c r="K22" i="6" s="1"/>
  <c r="L22" i="6" s="1"/>
  <c r="J23" i="6"/>
  <c r="K23" i="6" s="1"/>
  <c r="J24" i="6"/>
  <c r="K24" i="6" s="1"/>
  <c r="J25" i="6"/>
  <c r="K25" i="6" s="1"/>
  <c r="J26" i="6"/>
  <c r="K26" i="6" s="1"/>
  <c r="L26" i="6" s="1"/>
  <c r="J27" i="6"/>
  <c r="K27" i="6" s="1"/>
  <c r="J28" i="6"/>
  <c r="K28" i="6" s="1"/>
  <c r="J29" i="6"/>
  <c r="K29" i="6" s="1"/>
  <c r="J30" i="6"/>
  <c r="K30" i="6" s="1"/>
  <c r="L30" i="6" s="1"/>
  <c r="J47" i="6"/>
  <c r="J57" i="6"/>
  <c r="K57" i="6" s="1"/>
  <c r="J58" i="6"/>
  <c r="K58" i="6" s="1"/>
  <c r="J62" i="6"/>
  <c r="K62" i="6" s="1"/>
  <c r="J9" i="3"/>
  <c r="J8" i="3"/>
  <c r="K8" i="3" s="1"/>
  <c r="L8" i="3" s="1"/>
  <c r="J7" i="3"/>
  <c r="J6" i="3"/>
  <c r="L39" i="6" l="1"/>
  <c r="L53" i="6"/>
  <c r="L40" i="6"/>
  <c r="L42" i="6"/>
  <c r="K41" i="6"/>
  <c r="L41" i="6" s="1"/>
  <c r="L44" i="6"/>
  <c r="L43" i="6"/>
  <c r="L45" i="6"/>
  <c r="L37" i="6"/>
  <c r="L35" i="6"/>
  <c r="L33" i="6"/>
  <c r="L34" i="6"/>
  <c r="L31" i="6"/>
  <c r="L36" i="6"/>
  <c r="L48" i="6"/>
  <c r="L49" i="6"/>
  <c r="L56" i="6"/>
  <c r="K52" i="6"/>
  <c r="L52" i="6" s="1"/>
  <c r="L55" i="6"/>
  <c r="L51" i="6"/>
  <c r="J63" i="6"/>
  <c r="L13" i="6"/>
  <c r="L29" i="6"/>
  <c r="L8" i="6"/>
  <c r="L10" i="6"/>
  <c r="L7" i="6"/>
  <c r="K12" i="6"/>
  <c r="L12" i="6" s="1"/>
  <c r="L25" i="6"/>
  <c r="L16" i="6"/>
  <c r="L20" i="6"/>
  <c r="L62" i="6"/>
  <c r="L24" i="6"/>
  <c r="K47" i="6"/>
  <c r="L47" i="6" s="1"/>
  <c r="L28" i="6"/>
  <c r="L23" i="6"/>
  <c r="L15" i="6"/>
  <c r="L27" i="6"/>
  <c r="L19" i="6"/>
  <c r="L6" i="6"/>
  <c r="L57" i="6"/>
  <c r="L58" i="6"/>
  <c r="L5" i="6"/>
  <c r="J10" i="3"/>
  <c r="K6" i="3"/>
  <c r="L6" i="3" s="1"/>
  <c r="K9" i="3"/>
  <c r="L9" i="3" s="1"/>
  <c r="K7" i="3"/>
  <c r="L7" i="3" s="1"/>
  <c r="K5" i="3"/>
  <c r="K63" i="6" l="1"/>
  <c r="L63" i="6"/>
  <c r="K10" i="3"/>
  <c r="L5" i="3"/>
  <c r="L1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Yaddy Aguilar Gonzalez</author>
  </authors>
  <commentList>
    <comment ref="C4" authorId="0" shapeId="0" xr:uid="{46F5689E-B1ED-4047-B948-E99DEF071B2A}">
      <text>
        <r>
          <rPr>
            <b/>
            <sz val="9"/>
            <color indexed="81"/>
            <rFont val="Tahoma"/>
            <family val="2"/>
          </rPr>
          <t xml:space="preserve">NOTA:  </t>
        </r>
        <r>
          <rPr>
            <sz val="9"/>
            <color indexed="81"/>
            <rFont val="Tahoma"/>
            <family val="2"/>
          </rPr>
          <t>La especificación técnica debe cumplir totalmente con lo solicitado</t>
        </r>
      </text>
    </comment>
    <comment ref="D4" authorId="0" shapeId="0" xr:uid="{73D3D9C5-C23B-4B82-9F14-951F03657376}">
      <text>
        <r>
          <rPr>
            <sz val="9"/>
            <color indexed="81"/>
            <rFont val="Tahoma"/>
            <family val="2"/>
          </rPr>
          <t>Oferte una única marca que cumpla con las especificaciones que oferta (revise que cumpla cada especificación solicitada)</t>
        </r>
      </text>
    </comment>
    <comment ref="E4" authorId="0" shapeId="0" xr:uid="{366E2540-89BB-41FC-9435-7E1AEC76B2B1}">
      <text>
        <r>
          <rPr>
            <b/>
            <sz val="9"/>
            <color indexed="81"/>
            <rFont val="Tahoma"/>
            <family val="2"/>
          </rPr>
          <t xml:space="preserve">NOTA:  </t>
        </r>
        <r>
          <rPr>
            <sz val="9"/>
            <color indexed="81"/>
            <rFont val="Tahoma"/>
            <family val="2"/>
          </rPr>
          <t>Indique la referencia de la marca ofertada o el registro ICA según aplique</t>
        </r>
      </text>
    </comment>
    <comment ref="F4" authorId="0" shapeId="0" xr:uid="{1BB08F5F-2A17-419D-AC73-B00324C61B0F}">
      <text>
        <r>
          <rPr>
            <sz val="9"/>
            <color indexed="81"/>
            <rFont val="Tahoma"/>
            <family val="2"/>
          </rPr>
          <t xml:space="preserve">Verifique que oferte la misma unidad de medida que se solicita en la sdc
</t>
        </r>
      </text>
    </comment>
    <comment ref="G4" authorId="0" shapeId="0" xr:uid="{71C935DE-E2CF-4DB9-8EF0-3E6F4C94CAAF}">
      <text>
        <r>
          <rPr>
            <sz val="9"/>
            <color indexed="81"/>
            <rFont val="Tahoma"/>
            <family val="2"/>
          </rPr>
          <t>Revise que las cantidades sean las solicitadas
No oferte cantidad diferente a la solicitada</t>
        </r>
      </text>
    </comment>
    <comment ref="H4" authorId="0" shapeId="0" xr:uid="{84FB862C-BFE5-4BF9-AAD5-776591B6EEA1}">
      <text>
        <r>
          <rPr>
            <sz val="9"/>
            <color indexed="81"/>
            <rFont val="Tahoma"/>
            <family val="2"/>
          </rPr>
          <t>Rectifique que el porcentaje sea según la normatividad tributaria vigente</t>
        </r>
      </text>
    </comment>
    <comment ref="I4" authorId="0" shapeId="0" xr:uid="{7D23B072-F590-4617-ABDD-ADDCDC6E7F84}">
      <text>
        <r>
          <rPr>
            <sz val="9"/>
            <color indexed="81"/>
            <rFont val="Tahoma"/>
            <family val="2"/>
          </rPr>
          <t xml:space="preserve">Valor antes de impuesto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Yaddy Aguilar Gonzalez</author>
  </authors>
  <commentList>
    <comment ref="C4" authorId="0" shapeId="0" xr:uid="{E9D76372-99A3-4091-93F9-B9F9BBE20851}">
      <text>
        <r>
          <rPr>
            <b/>
            <sz val="9"/>
            <color indexed="81"/>
            <rFont val="Tahoma"/>
            <family val="2"/>
          </rPr>
          <t xml:space="preserve">NOTA:  </t>
        </r>
        <r>
          <rPr>
            <sz val="9"/>
            <color indexed="81"/>
            <rFont val="Tahoma"/>
            <family val="2"/>
          </rPr>
          <t>La especificación técnica debe cumplir totalmente con lo solicitado</t>
        </r>
      </text>
    </comment>
    <comment ref="D4" authorId="0" shapeId="0" xr:uid="{1316BE21-214C-4068-A40C-D310D9CA1661}">
      <text>
        <r>
          <rPr>
            <sz val="9"/>
            <color indexed="81"/>
            <rFont val="Tahoma"/>
            <family val="2"/>
          </rPr>
          <t>Oferte una única marca que cumpla con las especificaciones que oferta (revise que cumpla cada especificación solicitada)</t>
        </r>
      </text>
    </comment>
    <comment ref="E4" authorId="0" shapeId="0" xr:uid="{173A062B-24CB-42E5-9589-E8F0071CF298}">
      <text>
        <r>
          <rPr>
            <b/>
            <sz val="9"/>
            <color indexed="81"/>
            <rFont val="Tahoma"/>
            <family val="2"/>
          </rPr>
          <t xml:space="preserve">NOTA:  </t>
        </r>
        <r>
          <rPr>
            <sz val="9"/>
            <color indexed="81"/>
            <rFont val="Tahoma"/>
            <family val="2"/>
          </rPr>
          <t>Indique la referencia de la marca ofertada o el registro ICA según aplique</t>
        </r>
      </text>
    </comment>
    <comment ref="F4" authorId="0" shapeId="0" xr:uid="{B38AAC65-6FEB-461E-AD8A-9405EBCC9EC5}">
      <text>
        <r>
          <rPr>
            <sz val="9"/>
            <color indexed="81"/>
            <rFont val="Tahoma"/>
            <family val="2"/>
          </rPr>
          <t xml:space="preserve">Verifique que oferte la misma unidad de medida que se solicita en la sdc
</t>
        </r>
      </text>
    </comment>
    <comment ref="G4" authorId="0" shapeId="0" xr:uid="{E008BDF1-AA69-4CB6-8AA6-D57D7D3C8378}">
      <text>
        <r>
          <rPr>
            <sz val="9"/>
            <color indexed="81"/>
            <rFont val="Tahoma"/>
            <family val="2"/>
          </rPr>
          <t>Revise que las cantidades sean las solicitadas
No oferte cantidad diferente a la solicitada</t>
        </r>
      </text>
    </comment>
    <comment ref="H4" authorId="0" shapeId="0" xr:uid="{A89B901E-A521-4BF2-9129-70027D10B246}">
      <text>
        <r>
          <rPr>
            <sz val="9"/>
            <color indexed="81"/>
            <rFont val="Tahoma"/>
            <family val="2"/>
          </rPr>
          <t>Rectifique que el porcentaje sea según la normatividad tributaria vigente</t>
        </r>
      </text>
    </comment>
    <comment ref="I4" authorId="0" shapeId="0" xr:uid="{AFB18F10-B3A6-4467-8175-954BDDEE0CBB}">
      <text>
        <r>
          <rPr>
            <sz val="9"/>
            <color indexed="81"/>
            <rFont val="Tahoma"/>
            <family val="2"/>
          </rPr>
          <t xml:space="preserve">Valor antes de impuesto </t>
        </r>
      </text>
    </comment>
  </commentList>
</comments>
</file>

<file path=xl/sharedStrings.xml><?xml version="1.0" encoding="utf-8"?>
<sst xmlns="http://schemas.openxmlformats.org/spreadsheetml/2006/main" count="292" uniqueCount="224">
  <si>
    <r>
      <t>BLOQUE No.__________</t>
    </r>
    <r>
      <rPr>
        <b/>
        <sz val="11"/>
        <color rgb="FFFF0000"/>
        <rFont val="Calibri"/>
        <family val="2"/>
      </rPr>
      <t xml:space="preserve"> [Indique el número y nombre de cada bloque al que se presenta</t>
    </r>
    <r>
      <rPr>
        <sz val="11"/>
        <color rgb="FFFF0000"/>
        <rFont val="Calibri"/>
        <family val="2"/>
      </rPr>
      <t>]</t>
    </r>
  </si>
  <si>
    <t>A</t>
  </si>
  <si>
    <t>B</t>
  </si>
  <si>
    <t>C</t>
  </si>
  <si>
    <t>D</t>
  </si>
  <si>
    <t>E</t>
  </si>
  <si>
    <t>F</t>
  </si>
  <si>
    <t>G</t>
  </si>
  <si>
    <t>H</t>
  </si>
  <si>
    <t>I</t>
  </si>
  <si>
    <t>J</t>
  </si>
  <si>
    <t>K</t>
  </si>
  <si>
    <t>L</t>
  </si>
  <si>
    <t>(G*I)</t>
  </si>
  <si>
    <t>(H*J)</t>
  </si>
  <si>
    <t>(J+K)</t>
  </si>
  <si>
    <t>ITEM</t>
  </si>
  <si>
    <t>PRODUCTO</t>
  </si>
  <si>
    <t>ESPECIFICACIÓN TÉCNICA OFERTADA</t>
  </si>
  <si>
    <t>MARCA OFERTADA</t>
  </si>
  <si>
    <t>REFERENCIA DE LA MARCA o REGISTRO ICA (SI APLICA)</t>
  </si>
  <si>
    <t>UNIDAD DE MEDIDA</t>
  </si>
  <si>
    <t>CANTIDAD</t>
  </si>
  <si>
    <t>PORCENTAJE DE IVA (%)</t>
  </si>
  <si>
    <t>VALOR UNITARIO SIN IVA</t>
  </si>
  <si>
    <t>VALOR TOTAL SIN IVA</t>
  </si>
  <si>
    <t>VALOR IVA TOTAL</t>
  </si>
  <si>
    <t>VALOR TOTAL</t>
  </si>
  <si>
    <t>Indique el nombre del producto solicitado y en el mismo orden de la SDC (debe incluir todos los items solicitados)</t>
  </si>
  <si>
    <t>Indique las especificaciones solicitadas en su totalidad: capacidad, tamaño, peso, dimensión, potencia, cilindraje, etc.  Revise que no falte ninguna de acuerdo a lo solicitado en la SDC</t>
  </si>
  <si>
    <t>Si no oferta una marca no cumplirá técnicamente</t>
  </si>
  <si>
    <t>Si no indica para productos, equipos, maquinaria que tienen una referencia de marca, su oferta no cumplirá técnicamente</t>
  </si>
  <si>
    <t>Verifique que oferte la misma unidad de medida que se solicita en la sdc</t>
  </si>
  <si>
    <t>TOTALES (totalice cada unas de las columnas J, K y L)</t>
  </si>
  <si>
    <t>Elabore una pestaña por cada bloque para el que se presenta</t>
  </si>
  <si>
    <t>Los cálculo indicados son un ejemplo de la forma correcta de liquidar para diferentes tarifas de IVA</t>
  </si>
  <si>
    <t>BLOQUE No.1 EQUIPOS, HERRAMIENTAS, INSUMOS AGROPECUARIOS Y MATERIAL VEGETAL</t>
  </si>
  <si>
    <t>Bomba de espalda</t>
  </si>
  <si>
    <t>Canastillas</t>
  </si>
  <si>
    <t>Despulpadora de café con motor de 1/2 HP (con base, poleas y correa)</t>
  </si>
  <si>
    <t>Fumigadora Estacionaria con 2 rollos de manguera y equipo de protección</t>
  </si>
  <si>
    <t>Manguera PEHD ½” *100mt</t>
  </si>
  <si>
    <t>Manguera PEHD 2" Rollo 100mts</t>
  </si>
  <si>
    <t>Picapasto motor a gasolina 6.5 hp a 3.600 RPM.</t>
  </si>
  <si>
    <t>Podador y tijera ramas altas 14"</t>
  </si>
  <si>
    <t>Tanque de almacenamiento 1.000 L plástico</t>
  </si>
  <si>
    <t>Fertilizante compuesto (brachiaria)</t>
  </si>
  <si>
    <t>Fertilizante compuesto (palma)</t>
  </si>
  <si>
    <t>Fungicida para control fitosanitario</t>
  </si>
  <si>
    <t>Fungicida y bactericida foliar</t>
  </si>
  <si>
    <t>Kit Básico Para Los Semilleros De Ají</t>
  </si>
  <si>
    <t>Insecticida biológico</t>
  </si>
  <si>
    <t>Materia orgánica compostada</t>
  </si>
  <si>
    <t>Melaza</t>
  </si>
  <si>
    <t>Micorrizas</t>
  </si>
  <si>
    <t>Sal mineralizada al 8%</t>
  </si>
  <si>
    <t>Semilla certificada de frijol</t>
  </si>
  <si>
    <t>Sustrato para semilleros del Ají</t>
  </si>
  <si>
    <t>Estácas de Yuca</t>
  </si>
  <si>
    <t>Plántulas forestales</t>
  </si>
  <si>
    <t>Acelerante de crecimiento especializado para peces</t>
  </si>
  <si>
    <t>Aireador Mini Splash</t>
  </si>
  <si>
    <t>Alevinos Tilapia</t>
  </si>
  <si>
    <t>Alevinos Cachama</t>
  </si>
  <si>
    <t>Alimento 38% P.C. Pellet</t>
  </si>
  <si>
    <t>Alimento 45% P.C. Pellet</t>
  </si>
  <si>
    <t>Chinchorro pesca 25m largo x 4 de alto. Ojo 2"</t>
  </si>
  <si>
    <t>Kit de medición de oxígeno</t>
  </si>
  <si>
    <t>Malla antipájaro 1,8m alto x 50m largo</t>
  </si>
  <si>
    <t>Medidor de calidad de aguas especializado para acuicultura</t>
  </si>
  <si>
    <t>Preventivo de enfermedades especializado para peces</t>
  </si>
  <si>
    <t>Red de manejo (nasa)</t>
  </si>
  <si>
    <t>Sal marina</t>
  </si>
  <si>
    <t>Tubo PVC sanitario 4" tipo pesada x 6metros</t>
  </si>
  <si>
    <t>Unidad</t>
  </si>
  <si>
    <t>Rollo</t>
  </si>
  <si>
    <t>Bulto 50 Kg</t>
  </si>
  <si>
    <t>Kg</t>
  </si>
  <si>
    <t>Kit</t>
  </si>
  <si>
    <t>Bulto 40 Kg</t>
  </si>
  <si>
    <t>Kilogramo</t>
  </si>
  <si>
    <t>kit</t>
  </si>
  <si>
    <t>Bulto 40 - 50kg</t>
  </si>
  <si>
    <t>1</t>
  </si>
  <si>
    <t>Tipo de producto: Equipo de aspersión manual
Material: Acero inoxidable de alta resistencia y componentes plásticos 100 %
Capacidad: Tanque de 20 litros
Presión mínima: 40 psi ± 10 %
Peso máximo: 5,7 kg
Dimensiones mínimas: 54 × 23 × 43 cm
Componentes:
Cámara de 1 litro
Vaso dosificador 250 cc
Aceite lubricante 30 cc
Calidad:
Bomba tipo pistón de latón
Sistema de válvulas completas
Abrazadera en acero inoxidable
Presentación: Unidad
Observación: Entregar con prueba de funcionamiento</t>
  </si>
  <si>
    <t>2</t>
  </si>
  <si>
    <t>Tipo de producto: Canastilla plástica
Material: Polietileno de alta densidad
Dimensiones:
Largo: 60 cm
Ancho: 40 cm
Alto: 25 cm
Capacidad de carga: Máximo 25 kg
Calidad: Alta resistencia al peso y manipulación
Presentación: Unidad</t>
  </si>
  <si>
    <t>3</t>
  </si>
  <si>
    <t>Tipo de producto: Equipo agroindustrial
Capacidad: 300 – 450 kg de cereza por hora
Potencia requerida: 0,5 HP
Velocidad del motor: 1.750 RPM
Diámetro del cilindro: 3,5 pulgadas
Ancho de camisa: 7,5 pulgadas
Material:
Camisa en acero inoxidable
Cilindro en fundición de hierro gris
Componentes:
Soporte (base)
Poleas y correas de operación
Presentación: Unidad
Calidad: Uso continuo, alta resistencia mecánica</t>
  </si>
  <si>
    <t>4</t>
  </si>
  <si>
    <t>5</t>
  </si>
  <si>
    <t>6</t>
  </si>
  <si>
    <t>Tipo de producto: Insumo de riego
Material: Polietileno de alta densidad (PEHD)
Diámetro: ½ pulgada
Longitud mínima: 100 metros
Calibre: 60
Presión de trabajo mínima: 60 PSI
Presentación: Rollo</t>
  </si>
  <si>
    <t>7</t>
  </si>
  <si>
    <t>Tipo de producto: Insumo de riego
Material: Polietileno de alta densidad (PEHD)
Diámetro: 2 pulgadas
Longitud mínima: 100 metros
Calibre: 60
Presión de trabajo mínima: 60 PSI
Presentación: Rollo</t>
  </si>
  <si>
    <t>8</t>
  </si>
  <si>
    <t>Palín ahoyador</t>
  </si>
  <si>
    <t>Tipo de producto: Herramienta manual
Material: cabo de madera
Dimensiones:
Ancho mínimo: 19 cm
Alto aproximado: 160 cm
Espesor: 0,20 cm
Calidad: Alta resistencia para uso agrícola
Presentación: Unidad</t>
  </si>
  <si>
    <t>9</t>
  </si>
  <si>
    <t>Tipo de producto: Equipo agroindustrial
Motor: Gasolina
Potencia: 6,5 HP
Velocidad de operación: 3.600 RPM
Capacidad de procesamiento:
Peso seco: 32 – 40 kg
Sistema de corte: Equipado con dos cuchillas de corte
Calidad: Uso agrícola continuo
Presentación: Unidad</t>
  </si>
  <si>
    <t>10</t>
  </si>
  <si>
    <t>Tipo de producto: Herramienta manual extensible
Material:
Hoja en acero
Mango en aluminio telescópico
Extensión mínima: 2,4 m
Características de la hoja:
Curva
Número de dientes por pulgada: según fabricante
Peso aproximado: 1,08 kg
Calidad: Alta resistencia y precisión de corte
Presentación: Unidad.</t>
  </si>
  <si>
    <t>11</t>
  </si>
  <si>
    <t>Tipo de producto: Tanque de almacenamiento
Material: Plástico de alta resistencia
Capacidad: 1.000 litros
Características:
Incluye tapa
Diámetro mínimo con tapa: 118 cm
Alto mínimo con tapa: 140 cm
Incluye accesorios para instalación
Calidad: Uso agrícola y almacenamiento de líquidos
Presentación: Unidad
Registro ICA: No aplica</t>
  </si>
  <si>
    <t>12</t>
  </si>
  <si>
    <t>Bandejas de germinación para el Ají</t>
  </si>
  <si>
    <t>Tipo de producto: Insumo agrícola
Material: Plástico
Capacidad: 200 a 250 celdas
Dimensiones:
Ancho: 50 cm
Color: Negro
Espesor: 1,00 mm a 1,5 mm
Características:
Orificios de drenaje (aproximadamente 6 mm)
Calidad: Uso en propagación vegetal
Presentación: Unidad</t>
  </si>
  <si>
    <t>13</t>
  </si>
  <si>
    <t>Botón de oro o Leucaena</t>
  </si>
  <si>
    <t>Tipo de producto: Material vegetal (plántulas o estacas)
Botón de oro
Dimensiones:
Plántulas: entre 20 cm y 40 cm
Estacas: entre 30 cm y 100 cm
Condición: Rectas, sin daños físicos
Leucaena
Dimensiones:
Plántulas: entre 10 cm y 30 cm
Condición: Rectas, sin daños físicos
Calidad: Material vegetal sano y viable
Presentación: Unidad
Registro ICA: Aplica, según normativa vigente para material vegetal</t>
  </si>
  <si>
    <t>14</t>
  </si>
  <si>
    <t>Brachiaria decumbens o Brizantha</t>
  </si>
  <si>
    <t>Tipo de producto: Semilla certificada
Especie:
Brachiaria decumbens
Brachiaria brizantha
Porcentaje de germinación:
Mínimo 70 % – 85 %
Periodo de latencia: 1 año
Presentación: Empaque de 1 kg
Registro ICA: Vigente
Calidad: Semilla limpia y viable</t>
  </si>
  <si>
    <t>15</t>
  </si>
  <si>
    <t>Correctivo (Cal dolomita)</t>
  </si>
  <si>
    <t>Tipo de producto: Insumo agrícola
Composición química:
Calcio (CaO): 33 % – 36 %
Magnesio (MgO): 15 % – 18 %
Humedad máxima: ≤ 1 %
Presentación: Bulto de 50 kg
Registro ICA: Vigente
Calidad: Uso agrícola</t>
  </si>
  <si>
    <t>16</t>
  </si>
  <si>
    <t>Tipo de producto: Fertilizante químico
Composición química:
Nitrógeno total (N): Mínimo 28 %
Fósforo asimilable (P₂O₅): Mínimo 4 %
Condición especial:
Preferiblemente con adición de azufre (S) mínimo 5 %
Presentación: Bulto de 50 kg
Registro ICA: Vigente
Calidad: Uso agrícola</t>
  </si>
  <si>
    <t>17</t>
  </si>
  <si>
    <t>18</t>
  </si>
  <si>
    <t>Fertilizante compuesto elementos menores</t>
  </si>
  <si>
    <t>19</t>
  </si>
  <si>
    <t>Fungicida mineral de acción preventiva y curativa.</t>
  </si>
  <si>
    <t>Tipo de producto: Fungicida mineral
Ingrediente activo:
Sulfato de cobre pentahidratado ≥ 20 %, o
Sulfato de calcio dihidratado ≥ 18 %
pH del producto: 6,5 – 8,0
Presentación: Kilogramo
Registro ICA: Vigente
Calidad: Uso agrícola</t>
  </si>
  <si>
    <t>20</t>
  </si>
  <si>
    <t>Tipo de producto: Fungicida químico
Ingrediente activo: Oxicloruro de cobre
Contenido de cobre metálico: Entre 58 % y 60 %
Equivalente: 505,7 g de ingrediente activo
Presentación: Bolsa de 1 kg
Formulación: Concentrado soluble
Registro ICA: Vigente
Calidad: Uso agrícola</t>
  </si>
  <si>
    <t>21</t>
  </si>
  <si>
    <t>22</t>
  </si>
  <si>
    <t>Fertilizante a base de silicio y fósforo, acompañado de elementos menores
Fungicida biológico, a base de: Trichoderma asperellum, Trichoderma atroviride, Trichoderma harzianum, Candida spp., Paecilomyces lilacinus
Presentación:
Fertilizante: Litro
Fungicida biológico: Bolsa por 500 gramos
Formulación del fungicida: Polvo mojable
Registro ICA: Vigente (para los productos que aplique)
Calidad: Uso agrícola</t>
  </si>
  <si>
    <t>23</t>
  </si>
  <si>
    <t>Tipo de producto: Insecticida biológico
Ingrediente activo: Beauveria bassiana, cepa GHA o similar
Concentración: Entre 1 × 10⁸ y 1 × 10¹⁰ conidias viables por gramo
Formulación: Polvo mojable (WP)
pH del producto: 6,5 – 7,5
Color: Blanco a beige claro
Humedad máxima: &lt; 8 %
Presentación: Bolsa de 1 kg
Registro ICA: Vigente
Calidad: Uso agrícola</t>
  </si>
  <si>
    <t>24</t>
  </si>
  <si>
    <t>Tipo de producto: Enmienda orgánica
Composición:
Materia orgánica: 40 % – 50 %
Nitrógeno total (N): 1,5 % – 3,0 %
Fósforo (P₂O₅): 2,0 % – 4,0 %
Potasio (K₂O): 1,5 % – 4,0 %
Calcio (Ca): 5,0 % – 20,0 %
Magnesio (Mg): 0,5 % – 2,5 %
Silicio (Si): 2,0 % – 15,0 %
Humedad: Máximo 10 % – 20 %
pH: 6,5 – 8,5
Conductividad eléctrica: 1,0 – 3,8 dS/m
Presentación: Bulto de 50 kg
Registro ICA: Vigente
Calidad: Uso agrícola</t>
  </si>
  <si>
    <t>25</t>
  </si>
  <si>
    <t>Bulto 30 Kg</t>
  </si>
  <si>
    <t>26</t>
  </si>
  <si>
    <t>Tipo de producto: Bioinsumo agrícola
Ingrediente activo: Micorrizas (Glomus, Scutellospora, Acaulospora, Entrophospora)
Concentración: 50 – 300 esporas por gramo
pH: 5,0 – 7,0
Humedad máxima: ≤ 20 %
Pureza: &gt; 95 %
Vida útil: 24 meses
Presentación: Bulto de 50 kg
Registro ICA: Vigente
Calidad: Uso agrícola</t>
  </si>
  <si>
    <t>27</t>
  </si>
  <si>
    <t>Tipo de producto: Sal mineralizada
Uso: Alimentación animal (bovinos en sistemas de cría, levante y ceba)
Composición:
Cloruro de sodio (NaCl): 37 % – 40 % (mínimo)
Fósforo (P): ≥ 8,0 %
Calcio (Ca): 10 % – 12 %
Azufre (S): 3 % – 7 %
Zinc (Zn): 0,5 % – 0,9 %
Magnesio (Mg): 0,3 % – 0,6 %
Cobre (Cu): 0,12 % – 0,30 %
Yodo (I): 0,01 % – 0,20 %
Cobalto (Co): 0,004 % – 0,005 %
Flúor (F): Máximo 0,08 %
Humedad máxima: 5,0 %
Presentación: Bulto de 40 kg
Registro ICA: Vigente
Calidad: Uso pecuario</t>
  </si>
  <si>
    <t>28</t>
  </si>
  <si>
    <t>29</t>
  </si>
  <si>
    <t>Semilla de maíz</t>
  </si>
  <si>
    <t>Tipo de producto: Semilla certificada
Condición: Semilla de maíz amarillo o blanco
Certificación: ICA
Adaptación productiva: Desde 0 hasta 1.600 msnm
Tratamiento: Preferiblemente tratada con fungicida o insecticida
Presentación: Kilogramo
Registro ICA: Vigente
Calidad: Alta germinación y vigor</t>
  </si>
  <si>
    <t>30</t>
  </si>
  <si>
    <t>Sobre 100 gr
o equivalente</t>
  </si>
  <si>
    <t>31</t>
  </si>
  <si>
    <t>Tipo de producto: Sustrato para germinación
Composición: Turba o mezcla a base de fibra de coco u otro material orgánico
Humedad: 50 % – 60 %
pH: Mínimo 5,1
Condición sanitaria: Libre de patógenos y agentes contaminantes
Características:
Favorece la aireación
Permite adecuada retención de humedad
Material biodegradable
Presentación: unidad de 70 a 100 litros
Calidad: Uso agrícola</t>
  </si>
  <si>
    <t>unidad de 70 a 100 litros.</t>
  </si>
  <si>
    <t>32</t>
  </si>
  <si>
    <t>Tipo de producto: Material vegetal
Variedad: Armenia o Tempranita
Dimensiones:
Longitud: 15 a 25 cm
Número de yemas: Mínimo 8 a 14 por estaca
Condición: Estacas sanas y desinfectadas
Procedencia: Vivero certificado
Registro ICA: Vigente
Presentación: Unidad
Calidad: Material vegetal viable</t>
  </si>
  <si>
    <t>33</t>
  </si>
  <si>
    <t>plántulas de Limón Tahití</t>
  </si>
  <si>
    <t>Tipo de producto: Material vegetal
Variedad: Limón Tahití (Citrus latifolia)
Patronaje: Preinjertado de la variedad Volkameriano
Presentación: Bolsa de 7” × 16”
Condición fitosanitaria:
Plantas vigorosas
Sin sustrato adherido a la raíz
Injertadas por método de parche
Estado de desarrollo:
Altura aproximada: 60 cm
Entre 4 y 6 pares de hojas verdes y sanas
Procedencia: Vivero con registro ICA
Registro ICA: Vigente
Presentación: Unidad
Calidad: Material vegetal certificado</t>
  </si>
  <si>
    <t>34</t>
  </si>
  <si>
    <t>35</t>
  </si>
  <si>
    <t>Semilla complementaria (colinos plátano)</t>
  </si>
  <si>
    <t>Tipo de producto: Material vegetal
Variedad: Hartón
Tipo de semilla: Colino tipo aguja
Dimensiones:
Altura: 20 – 30 cm
Peso: 0,7 – 2,0 kg
Condición fitosanitaria:
Libres de plagas y enfermedades
Sin insectos
Características de calidad:
Vigor adecuado
Desinfectados conforme a los protocolos del ICA
Reposición: Porcentaje de reposición del 5 %
Registro ICA: Vigente
Presentación: Unidad</t>
  </si>
  <si>
    <t>36</t>
  </si>
  <si>
    <t>Tipo de producto: Aditivo nutricional para acuicultura
Composición: A base de aminoácidos
Uso: Alimentación piscícola para optimizar crecimiento y reducir costos de producción
Registro ICA: Vigente
Presentación: Envase de 1 kg
Calidad: Uso acuícola</t>
  </si>
  <si>
    <t>37</t>
  </si>
  <si>
    <t>Tipo de producto: Equipo para aireación acuícola
Potencia: 85 W a 95W
Voltaje: 110 V
Fases: 1
Altura de fuente: 1,0 – 1,5 metros
Diámetro de aspersión: 2,5 – 3,5 metros
Caudal máximo: 17.000 – 22.000 L/h
Longitud del cable: 10 – 15 metros
Incluye:
Dos anclajes
Dos cuerdas de nylon
Presentación: Unidad
Calidad: Uso acuícola</t>
  </si>
  <si>
    <t>38</t>
  </si>
  <si>
    <t>Tipo de producto: Material biológico (alevinos)
Especie: Oreochromis sp. (Tilapia roja)
Peso individual: 2 – 3 gramos
Edad: 30 – 40 días
Tamaño: Entre 1” y 2”
Procedencia: Granjas piscícolas debidamente autorizadas
Registro sanitario: Autorización AUNAP e ICA vigentes para producción de alevinos
Condiciones de entrega:
Bolsa transparente de polietileno calibre 4 a 5
Doble fondo para evitar fugas
Cantidad: 250 – 350 alevinos por bolsa
Mortalidad máxima permitida: 8 %
Presentación: Unidad</t>
  </si>
  <si>
    <t>39</t>
  </si>
  <si>
    <t>40</t>
  </si>
  <si>
    <t>41</t>
  </si>
  <si>
    <t>Tipo de producto: Alimento balanceado acuícola
Uso: Cachama y tilapia de aguas cálidas – fase de pre-engorde
Proteína cruda: 30 % – 32 %
Grasa: 4 % – 6 %
Ceniza: 10 % – 13 %
Humedad: 11 % – 14 %
Fibra: 4,0 % – 6,0 %
Presentación: Bulto de 40 kg
Forma: Pellet extruido
Diámetro del pellet: 3,5 – 5,0 mm
Registro ICA: Vigente
Calidad: Uso acuícola</t>
  </si>
  <si>
    <t>42</t>
  </si>
  <si>
    <t>43</t>
  </si>
  <si>
    <t>Tipo de producto: Alimento balanceado acuícola
Uso: Cachama y tilapia de aguas cálidas – fase de pre-levante
Proteína cruda: 38 %
Grasa: 4 % – 6 %
Ceniza: 10 % – 14 %
Humedad: 11 % – 14 %
Fibra: 4,0 % – 6,0 %
Presentación: Bulto de 40 kg
Forma: Pellet extruido
Diámetro del pellet: 2,5 – 3,5 mm
Registro ICA: Vigente
Calidad: Uso acuícola</t>
  </si>
  <si>
    <t>44</t>
  </si>
  <si>
    <t>Tipo de producto: Alimento balanceado acuícola
Uso: Cachama y tilapia de aguas cálidas – fase de iniciación
Proteína cruda: 45 %
Grasa: 4,0 % – 6,0 %
Ceniza: 10 % – 14 %
Humedad: 11 % – 14 %
Fibra: 5,0 % – 7,0 %
Presentación: Bulto de 40 kg
Forma: Harina
Registro ICA: Vigente
Calidad: Uso acuícola</t>
  </si>
  <si>
    <t>45</t>
  </si>
  <si>
    <t>Tipo de producto: Equipo de pesca artesanal
Material del paño: Monofilamento de nylon sin nudo, de alta tenacidad
Dimensiones:
Largo: 25 metros
Alto: 4 metros
Ojo de malla: 2 pulgadas (≈ 3,81 cm)
Referencia del paño: 210/36
Tipo de red: Trasmallo o red de enmalle de una capa
Color: Negro
Componentes:
Relinga de boyas: Plásticas, color azul, separación 45 cm
Relinga de plomos: Plomada redonda de 1,5” (≈ 3,81 cm), separación 13 cm
Cabos y bordes: Nylon o terlenka, resistente a salinidad y rayos UV
Refuerzos: Bordes superior e inferior reforzados para mayor durabilidad
Presentación: Unidad
Calidad: Uso acuícola y pesquero</t>
  </si>
  <si>
    <t>46</t>
  </si>
  <si>
    <t>Tipo de producto: Equipo de medición
Uso: Medición de oxígeno disuelto en acuarios, estanques y tanques
Rango de medición: 0,5 ppm; 2 ppm; 4 ppm; 6 ppm; 8 ppm
Incluye:
Reactivos
Celdas de ensayo
Presentación:
60 test por caja
Aproximadamente 15 ml por reactivo
Presentación comercial: Kit
Calidad: Uso acuícola</t>
  </si>
  <si>
    <t>47</t>
  </si>
  <si>
    <t>Tipo de producto: Malla de protección agrícola
Dimensiones:
Alto: 1,8 metros
Largo: 50 metros
Material: Sintético
Color: Negro
Dimensiones del orificio: 25 – 30 mm
Presentación: Rollo</t>
  </si>
  <si>
    <t>48</t>
  </si>
  <si>
    <t>Tipo de producto: Kit de análisis de parámetros de agua
Uso: Análisis de calidad de agua para piscicultura
Incluye:
Caja de almacenamiento de reactivos
1 test de pH (37 ml)
1 test de amoníaco (37 ml)
1 test de nitrito (37 ml)
1 test de nitrato (37 ml)
Tarjeta laminada para lectura de resultados
4 tubos de ensayo de 5 ml
Manual de instrucciones paso a paso
Contenido del manual:
Procedimientos de medición
Recomendaciones para corrección de la calidad del agua
Presentación: Kit
Calidad: Uso acuícola</t>
  </si>
  <si>
    <t>49</t>
  </si>
  <si>
    <t>Multivitamínico especializado para peces</t>
  </si>
  <si>
    <t>Tipo de producto: Suplemento alimenticio acuícola
Uso: Alimentación de peces de aguas cálidas (tilapia, cachama, bocachico)
Etapas de uso: Alevinaje, levante y engorde
Funciones:
Inmunomodulador
Antiestrés
Promotor de crecimiento
Composición:
Vitamina A: 2.500.000 UI/kg
Vitamina D₃: 3.250.000 UI/kg
Vitamina C: 35 g/kg
Vitamina E: 18 g/kg
Vitamina B₆: 20 g/kg
Vitamina B₂: 2 g/kg
Presentación: Envase de 1 kg
Registro ICA: Vigente
Calidad: Uso acuícola</t>
  </si>
  <si>
    <t>50</t>
  </si>
  <si>
    <t>Tipo de producto: Aditivo nutricional preventivo
Composición: Extractos vegetales
Uso: Piscicultura
Efectos:
Antibacteriano
Antiparasitario
Antifúngico
Beneficios:
Prevención de enfermedades
Mejora de la sobrevivencia
Presentación: Envase de 1 kg
Registro ICA: Vigente
Calidad: Uso acuícola</t>
  </si>
  <si>
    <t>51</t>
  </si>
  <si>
    <t>52</t>
  </si>
  <si>
    <t>Tipo de producto: Insumo agropecuario
Composición principal: Cloruro de sodio (NaCl)
Pureza mínima: 90 % – 99 %
Humedad máxima: ≤ 5 %
Granulometría:
Sal fina
Tamaño de partícula: entre 0,60 mm y 2,36 mm
Color: Blanco a ligeramente grisáceo (variaciones naturales aceptadas)
Presentación: Bulto de 40 – 50 kg
Registro ICA: Vigente
Calidad: Uso agropecuario</t>
  </si>
  <si>
    <t>53</t>
  </si>
  <si>
    <t>Tipo de producto: Tubería sanitaria
Material: PVC sanitario
Diámetro nominal: 4 pulgadas
Tipo: Pesado
Longitud: 6 metros
Uso: Conducción sanitaria y sistemas de drenaje
Calidad: Alta resistencia mecánica y durabilidad
Presentación: Unidad</t>
  </si>
  <si>
    <t>ESPECIFICACIÓN TÉCNICA OFERTADA - AJUSTADA</t>
  </si>
  <si>
    <r>
      <t>Guadaña a Gasolina B45 Eje Giratorio De 41.5 Cc,</t>
    </r>
    <r>
      <rPr>
        <sz val="12"/>
        <color rgb="FFFF0000"/>
        <rFont val="Arial Narrow"/>
        <family val="2"/>
      </rPr>
      <t xml:space="preserve"> </t>
    </r>
    <r>
      <rPr>
        <sz val="12"/>
        <color rgb="FF000000"/>
        <rFont val="Arial Narrow"/>
        <family val="2"/>
      </rPr>
      <t>2 Tiempos</t>
    </r>
  </si>
  <si>
    <t>Tipo de producto: Herramienta motorizada
Motor: Gasolina, 2 tiempos
Cilindraje: 41,5 cc
Capacidad del tanque: Mínimo 750 ml
Peso en seco: Aproximadamente 8,6 kg
Incluye:
Cuchilla
Frasco mezclador
Tubo de grasa
Arnés profesional
Herramientas de armado
Manual de instrucciones
Presentación: Unidad
Calidad: Uso agrícola intensivo
Observación: Entregar ruta de atención para trámites de garantía</t>
  </si>
  <si>
    <t>Bulto 45 - 50 Kg</t>
  </si>
  <si>
    <t>Tipo de producto: Material biológico (alevinos)
Especie: Piaractus brachypomus (Cachama blanca)
Peso individual: 2 – 3 gramos
Edad: 30 – 40 días
Tamaño: Aproximadamente 1”
Procedencia: Granjas piscícolas debidamente autorizadas
Registro sanitario: Autorización AUNAP e ICA vigentes para producción de alevinos
Condiciones de entrega:
Bolsa transparente de polietileno calibre 4 a 5
Doble fondo para evitar fugas
Cantidad: 250 – 350 alevinos por bolsa 
Mortalidad máxima permitida: 8 %
Presentación: Unidad</t>
  </si>
  <si>
    <t>Alimento 30%  - 32% P.C. Pellet</t>
  </si>
  <si>
    <t>Alimento 34%  - 36% P.C. Pellet</t>
  </si>
  <si>
    <t>Tipo de producto: Alimento balanceado acuícola
Uso: Cachama y tilapia de aguas cálidas – fase de levante
Proteína cruda: 34% - 36%
Grasa: 4 % – 6 %
Ceniza: 11 % – 14 %
Humedad: 11 % – 14 %
Fibra: 4,0 % – 6,0 %
Presentación: Bulto de 40 kg
Forma: Pellet extruido
Diámetro del pellet: 2,0 – 4,0 mm
Registro ICA: Vigente
Calidad: Uso acuícola</t>
  </si>
  <si>
    <t xml:space="preserve">Tipo de producto: Material vegetal forestal
Especies requeridas:
30% Pardillo (Cordia alliodora)
30% Amarillón (Terminalia amazonia)
40% Abarco (Cariniana pyriformis)
Presentación: Bolsa de polietileno negro calibre 4
Dimensiones de la bolsa: 3” × 6”
Sustrato: Orgánico
Altura de la planta: Entre 50 y 60 cm
Condición fitosanitaria:
Tallos vigorosos
Libres de plagas y enfermedades
Sin daños mecánicos
Sistema radicular: Bien conformado, sin enredos ni podredumbres
Hojas: Bien conformadas y con coloración propia de la especie
Procedencia: Vivero certificado
Registro ICA: Vigente (cuando aplique)
Presentación: Unidad
Calidad: Material vegetal viable
NOTA: Presentar mínimo </t>
  </si>
  <si>
    <t>Tipo de producto: Equipo de manejo acuícola
Uso: Captura y manejo de peces de gran tamaño
Dimensiones:
Diámetro: 53 cm
Largo: mínimo de 70 - 109,5 cm
Profundidad: 47 cm
Material: Malla resistente
Presentación: Unidad
Calidad: Uso acuícola</t>
  </si>
  <si>
    <t>Alimento 24% - 25% P.C. Pellet</t>
  </si>
  <si>
    <t>Tipo de producto: Fertilizante químico compuesto
Formulación:
Nitrógeno (N): 8 %
Fósforo (P): 5 %
Calcio (Ca): 18 %
Magnesio (Mg): 6 %
Azufre (S): 1,6 %
Boro (B): 1 %
Cobre (Cu): 0,14 %
Molibdeno (Mo): 0,005 %
Zinc (Zn): 2,5 %
Fecha de caducidad: Mínimo 12 meses
Presentación: Bulto de 45 kg - 50 kg
Registro ICA: Vigente
Calidad: Uso agrícola</t>
  </si>
  <si>
    <t>Tipo de producto: Equipo de aspersión motorizado
Motor: Gasolina, 4 tiempos
Potencia mínima motor: 6,5 HP
Capacidad del tanque: Mínimo 3,0 litros
Caudal: Mínimo 18 – 36 litros por minuto
Material de Piston en cerámica
Incluye accesorios:
Lanza fumigadora
Boquillas
Mangueras de succión
Dos rollos de manguera (100 metros)
Equipo de protección personal:
Overol impermeable (talla L)
Gafas panorámicas de policarbonato
Mascarilla con filtro doble
Presentación: Unidad
Calidad: Uso agrícola continuo</t>
  </si>
  <si>
    <t>Plántulas aguacate injerto certificado</t>
  </si>
  <si>
    <t>Plántulas de aguacate variedades Hass, Papelillo y Lorena deberán ser plantas injertadas, con altura mínima de 30 cm medida desde el cuello de la raíz hasta el ápice, con punto de injertación visible, completamente soldado, uniforme entre patrón e injerto y sin grietas, necrosis ni desprendimientos ubicado a una altura mínima de 15 cm por encima del cuello de la raíz. Deberán estar establecidas en bolsa de polietileno negro con dimensiones mínimas de 17 cm de ancho x 40 cm de alto con fuelle, con capacidad aproximada de 6 litros y perforaciones de drenaje en la parte inferior. La planta deberá presentar tallo recto y firme, con diámetro mínimo de 1,5 cm medido a 5 cm sobre el punto de injertación, y mínimo tres (3) ramas secundarias bien desarrolladas. El sistema radicular deberá estar bien conformado, con raíz principal recta, sin deformaciones tipo “cola de marrano”, sin enrollamiento excesivo ni raíces emergiendo fuera de la bolsa; el pan de tierra deberá mantenerse compacto al retirar la bolsa. Las plantas deberán estar libres de marchitez, pudrición en cuello o raíz, daños mecánicos, plagas o enfermedades visibles. El material vegetal deberá provenir de vivero con registro vigente ante el Instituto Colombiano Agropecuario (ICA), verificable al momento de la entrega. El proveedor garantizará una reposición mínima del cinco por ciento (5 %) del total entregado.</t>
  </si>
  <si>
    <t>Chapola café</t>
  </si>
  <si>
    <t>Bolsas para viveros de café</t>
  </si>
  <si>
    <t xml:space="preserve">Fertilizante compuesto </t>
  </si>
  <si>
    <t>Tipo de producto: Fertilizante químico compuesto
Composición química:
Nitrógeno total (N): Mínimo 17,0 %
Fósforo asimilable (P₂O₅): Mínimo 6,0 %
Potasio soluble (K₂O): Mínimo 18,0 %
Óxido de magnesio (MgO): Mínimo 2,0 % 
Registro ICA: Vigente</t>
  </si>
  <si>
    <t>Las bolsas de polietileno para el repique y establecimiento de chapolas de café en vivero deberán ser de polietileno negro, nuevas, sin uso previo y libres de defectos de fabricación; deberán tener dimensiones de 17X23 cm (ancho × alto) con una tolerancia máxima de ±5 % y un calibre entre 2.0 y 3.0 mil, garantizando resistencia al llenado con sustrato, manipulación y transporte en vivero; deberán contar con mínimo seis (6) y máximo doce (12) perforaciones distribuidas en laterales y base, con diámetro aproximado entre 0,5 y 1 cm, que aseguren adecuado drenaje y eviten encharcamientos o deformaciones radiculares; la base deberá ser firme y estable, plana o levemente redondeada, permitiendo correcta posición vertical y uniformidad en vivero.</t>
  </si>
  <si>
    <t>Paquete x 1.000</t>
  </si>
  <si>
    <t xml:space="preserve">Bulto 50 Kg </t>
  </si>
  <si>
    <t>Tipo de producto: Insumo agrícola orgánico
Estado físico: Líquido viscoso
Color: Café oscuro
Olor: Característico
Grados Brix: 79 % – 85 %
pH: 4,0 – 4,6
Densidad: 1,2 – 1,6 kg/L
Humedad: 25 % – 27 %
Presentación: Bulto de 30 kg
Registro ICA: Vigente</t>
  </si>
  <si>
    <t>Tipo de producto: Fertilizante químico compuesto
Composición química:
Nitrógeno total (N): Mínimo 12,0 %
Fósforo asimilable (P₂O₅): Mínimo 5,0 %
Potasio soluble (K₂O): 27,0 %
Óxido de magnesio (MgO): 5,0 % – 8,0 %
Boro (B): 0,3 % mínimo
Humedad máxima: ≤ 2,0 %
Presentación: Bulto de 50 kg
Registro ICA: Vigente
Calidad: Uso agrícola</t>
  </si>
  <si>
    <t>Tipo de producto: Fungicida y bactericida
Densidad: 1,00 – 1,04 g/mL
pH: 4,0 – 5,0
Ingrediente activo:
Kasugamicina clorhidrato: 17,0 – 23,0 g/L
Formulación: Concentrado soluble
Presentación: Litro
Registro ICA: Vigente
Calidad: Uso agrícola</t>
  </si>
  <si>
    <t>Lt</t>
  </si>
  <si>
    <t>Semillas de Ají</t>
  </si>
  <si>
    <t>Tipo de producto: Semilla certificada
Variedad:Ají jalapeño y/o Ají habanero
Porcentaje de germinación: Entre 60 % y 85 %
Tratamiento: Preferiblemente tratada con fungicida
Presentación:
Sobre de 100 g, o
Equivalente para completar 100 g
Registro ICA: Vigente
Calidad: Semilla viable y certificada</t>
  </si>
  <si>
    <t>Tipo de producto: Semilla certificada
Variedad: Zaragoza y/o Caucaya
Tamaño de grano: Mediano a grande
Tratamiento: Preferiblemente tratada con fungicidas
Información obligatoria:
Lote
Fecha de empaque
Proveedor
Procedencia de vivero
Certificación: ICA
Presentación: Kilogramo
Registro ICA: Vigente
Calidad: Semilla viable y certificada</t>
  </si>
  <si>
    <t>Plántulas de cacao</t>
  </si>
  <si>
    <t>Plántulas Cacao (Theobroma Cacao L)
injertadas con materiales CCN51, FEAR 5; ICS95; ICS 1: FEC 2. Altura entre 30 a 40 Cms. El injerto debe tener como mínimo 5 hojas maduras. El injerto debe venir en bolsa de polietileno de aproximadamente 1 kilogramo.
En buen estado fitosanitario
Proveniente de viveros certificados con registro ICA.
El proveedor garantizará una reposición mínima del cinco por ciento (5 %) del total entregado.</t>
  </si>
  <si>
    <t>Las chapolas de café de variedad Castillo; Castillo regional (Pueblo Bello); Cenicafé 1; Catimor; deberán presentar un sistema radicular sano, con raíz principal recta y bien conformada, sin bifurcaciones ni deformaciones (cuello de ganso), y estar libres de pudrición, evidenciada por la ausencia de coloración café oscura o negra en el cuello de la raíz o en las raíces. Así mismo, deberán encontrarse en condición normal, con cotiledones abiertos de color verde brillante, uniformes, sin manchas, deformaciones, ni bordes secos y una altura mínima de 12 cm.
Proveniente de viveros certificados con registro ICA.
El proveedor garantizará una reposición mínima del cinco por ciento (5 %) del total entregado.</t>
  </si>
  <si>
    <t xml:space="preserve"> </t>
  </si>
  <si>
    <t>Tipo de producto: Alimento balanceado acuícola
Uso: Cachama y tilapia de aguas cálidas – fase de preengorde
Proteína cruda: 24% - 25 %
Grasa: 2 % – 6%
Ceniza: 10 % – 13 %
Humedad: 11 % – 14 %
Fibra: 4,0 % – 7,0 %
Presentación: Bulto de 40 kg
Forma: Pellet extruido
Diámetro del pellet: 4,0 – 6,0 mm
Registro ICA: Vigente
Calidad: Uso acuícola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</si>
</sst>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quot;$&quot;\ * #,##0_-;_-&quot;$&quot;\ * &quot;-&quot;??_-;_-@_-"/>
  </numFmts>
  <fonts count="21" x14ac:knownFonts="1">
    <font>
      <sz val="10"/>
      <color rgb="FF000000"/>
      <name val="Times New Roman"/>
      <family val="1"/>
    </font>
    <font>
      <sz val="10"/>
      <color rgb="FF000000"/>
      <name val="Times New Roman"/>
      <family val="1"/>
    </font>
    <font>
      <b/>
      <sz val="8"/>
      <color rgb="FF000000"/>
      <name val="Arial Narrow"/>
      <family val="2"/>
    </font>
    <font>
      <sz val="11"/>
      <color rgb="FF000000"/>
      <name val="Calibri"/>
      <family val="2"/>
    </font>
    <font>
      <sz val="11"/>
      <color rgb="FF000000"/>
      <name val="Arial"/>
      <family val="2"/>
    </font>
    <font>
      <sz val="9"/>
      <color indexed="81"/>
      <name val="Tahoma"/>
      <family val="2"/>
    </font>
    <font>
      <b/>
      <sz val="9"/>
      <color indexed="81"/>
      <name val="Tahoma"/>
      <family val="2"/>
    </font>
    <font>
      <b/>
      <sz val="11"/>
      <color rgb="FFFF0000"/>
      <name val="Calibri"/>
      <family val="2"/>
    </font>
    <font>
      <sz val="11"/>
      <color rgb="FFFF0000"/>
      <name val="Calibri"/>
      <family val="2"/>
    </font>
    <font>
      <sz val="10"/>
      <color rgb="FFFF0000"/>
      <name val="Times New Roman"/>
      <family val="1"/>
    </font>
    <font>
      <b/>
      <sz val="10"/>
      <color rgb="FF000000"/>
      <name val="Arial Narrow"/>
      <family val="2"/>
    </font>
    <font>
      <sz val="10"/>
      <color rgb="FF000000"/>
      <name val="Calibri"/>
      <family val="2"/>
    </font>
    <font>
      <b/>
      <sz val="10"/>
      <color rgb="FF000000"/>
      <name val="Calibri"/>
      <family val="2"/>
    </font>
    <font>
      <b/>
      <sz val="12"/>
      <color rgb="FF000000"/>
      <name val="Arial Narrow"/>
      <family val="2"/>
    </font>
    <font>
      <sz val="12"/>
      <color rgb="FF000000"/>
      <name val="Times New Roman"/>
      <family val="1"/>
    </font>
    <font>
      <b/>
      <sz val="14"/>
      <color rgb="FF000000"/>
      <name val="Arial Narrow"/>
      <family val="2"/>
    </font>
    <font>
      <sz val="10"/>
      <color rgb="FF000000"/>
      <name val="Arial Narrow"/>
      <family val="2"/>
    </font>
    <font>
      <sz val="12"/>
      <color theme="1"/>
      <name val="Arial Narrow"/>
      <family val="2"/>
    </font>
    <font>
      <sz val="12"/>
      <color rgb="FF000000"/>
      <name val="Arial Narrow"/>
      <family val="2"/>
    </font>
    <font>
      <sz val="12"/>
      <color rgb="FFFF0000"/>
      <name val="Arial Narrow"/>
      <family val="2"/>
    </font>
    <font>
      <sz val="12"/>
      <name val="Arial Narrow"/>
      <family val="2"/>
    </font>
  </fonts>
  <fills count="7">
    <fill>
      <patternFill patternType="none"/>
    </fill>
    <fill>
      <patternFill patternType="gray125"/>
    </fill>
    <fill>
      <patternFill patternType="solid">
        <fgColor theme="5" tint="0.79998168889431442"/>
        <bgColor indexed="64"/>
      </patternFill>
    </fill>
    <fill>
      <patternFill patternType="solid">
        <fgColor rgb="FFE7E6E6"/>
        <bgColor indexed="64"/>
      </patternFill>
    </fill>
    <fill>
      <patternFill patternType="solid">
        <fgColor rgb="FFD9D9D9"/>
        <bgColor indexed="64"/>
      </patternFill>
    </fill>
    <fill>
      <patternFill patternType="solid">
        <fgColor rgb="FFFFFF00"/>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vertical="center" wrapText="1"/>
    </xf>
    <xf numFmtId="0" fontId="4" fillId="0" borderId="5" xfId="0" applyFont="1" applyBorder="1" applyAlignment="1">
      <alignment vertical="center" wrapText="1"/>
    </xf>
    <xf numFmtId="0" fontId="3" fillId="0" borderId="5" xfId="0" applyFont="1" applyBorder="1" applyAlignment="1">
      <alignment vertical="center"/>
    </xf>
    <xf numFmtId="42" fontId="3" fillId="4" borderId="5" xfId="1" applyFont="1" applyFill="1" applyBorder="1" applyAlignment="1">
      <alignment vertical="center"/>
    </xf>
    <xf numFmtId="0" fontId="2" fillId="2"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5" xfId="0" applyFont="1" applyBorder="1" applyAlignment="1">
      <alignment vertical="center" wrapText="1"/>
    </xf>
    <xf numFmtId="9" fontId="3" fillId="0" borderId="5" xfId="0" applyNumberFormat="1" applyFont="1" applyBorder="1" applyAlignment="1">
      <alignment vertical="center"/>
    </xf>
    <xf numFmtId="0" fontId="9" fillId="0" borderId="0" xfId="0" applyFont="1"/>
    <xf numFmtId="164" fontId="3" fillId="5" borderId="5" xfId="2" applyNumberFormat="1" applyFont="1" applyFill="1" applyBorder="1" applyAlignment="1">
      <alignment vertical="center"/>
    </xf>
    <xf numFmtId="164" fontId="3" fillId="0" borderId="5" xfId="2" applyNumberFormat="1" applyFont="1" applyBorder="1" applyAlignment="1">
      <alignment vertical="center"/>
    </xf>
    <xf numFmtId="42" fontId="12" fillId="4" borderId="5" xfId="1" applyFont="1" applyFill="1" applyBorder="1" applyAlignment="1">
      <alignment vertical="center"/>
    </xf>
    <xf numFmtId="0" fontId="10" fillId="0" borderId="8" xfId="0" applyFont="1" applyBorder="1" applyAlignment="1">
      <alignment horizontal="center" vertical="center" wrapText="1"/>
    </xf>
    <xf numFmtId="9" fontId="10" fillId="0" borderId="8" xfId="0" applyNumberFormat="1" applyFont="1" applyBorder="1" applyAlignment="1">
      <alignment horizontal="center" vertical="center" wrapText="1"/>
    </xf>
    <xf numFmtId="0" fontId="11" fillId="0" borderId="8" xfId="0" applyFont="1" applyBorder="1" applyAlignment="1">
      <alignment vertical="center"/>
    </xf>
    <xf numFmtId="0" fontId="14" fillId="0" borderId="0" xfId="0" applyFont="1"/>
    <xf numFmtId="0" fontId="10" fillId="0" borderId="11" xfId="0" applyFont="1" applyBorder="1" applyAlignment="1">
      <alignment horizontal="center" vertical="center" wrapText="1"/>
    </xf>
    <xf numFmtId="9" fontId="10" fillId="0" borderId="11" xfId="0" applyNumberFormat="1" applyFont="1" applyBorder="1" applyAlignment="1">
      <alignment horizontal="center" vertical="center" wrapText="1"/>
    </xf>
    <xf numFmtId="0" fontId="11" fillId="0" borderId="11" xfId="0" applyFont="1" applyBorder="1" applyAlignment="1">
      <alignment vertical="center"/>
    </xf>
    <xf numFmtId="0" fontId="17" fillId="0" borderId="8" xfId="0" applyFont="1" applyBorder="1" applyAlignment="1">
      <alignment horizontal="center" vertical="center"/>
    </xf>
    <xf numFmtId="0" fontId="17" fillId="0" borderId="8" xfId="0" applyFont="1" applyBorder="1" applyAlignment="1">
      <alignment horizontal="left" vertical="center" wrapText="1"/>
    </xf>
    <xf numFmtId="0" fontId="18" fillId="0" borderId="8" xfId="0" applyFont="1" applyBorder="1" applyAlignment="1">
      <alignment horizontal="center" vertical="center"/>
    </xf>
    <xf numFmtId="0" fontId="18" fillId="0" borderId="8" xfId="0" applyFont="1" applyBorder="1" applyAlignment="1">
      <alignment vertical="center" wrapText="1"/>
    </xf>
    <xf numFmtId="0" fontId="18" fillId="0" borderId="8" xfId="0" applyFont="1" applyBorder="1" applyAlignment="1">
      <alignment vertical="center"/>
    </xf>
    <xf numFmtId="0" fontId="13" fillId="0" borderId="8" xfId="0" applyFont="1" applyBorder="1" applyAlignment="1">
      <alignment horizontal="center" vertical="center" wrapText="1"/>
    </xf>
    <xf numFmtId="0" fontId="19" fillId="0" borderId="0" xfId="0" applyFont="1"/>
    <xf numFmtId="0" fontId="18" fillId="0" borderId="0" xfId="0" applyFont="1" applyAlignment="1">
      <alignment horizontal="left"/>
    </xf>
    <xf numFmtId="0" fontId="18" fillId="0" borderId="0" xfId="0" applyFont="1"/>
    <xf numFmtId="0" fontId="18" fillId="0" borderId="8" xfId="0" applyFont="1" applyBorder="1" applyAlignment="1">
      <alignment horizontal="center" vertical="center" wrapText="1"/>
    </xf>
    <xf numFmtId="0" fontId="16" fillId="0" borderId="0" xfId="0" applyFont="1" applyAlignment="1">
      <alignment horizontal="center"/>
    </xf>
    <xf numFmtId="0" fontId="20" fillId="0" borderId="8" xfId="0" applyFont="1" applyBorder="1" applyAlignment="1">
      <alignment vertical="center" wrapText="1"/>
    </xf>
    <xf numFmtId="0" fontId="17" fillId="0" borderId="8" xfId="0" applyFont="1" applyBorder="1" applyAlignment="1">
      <alignment vertical="center" wrapText="1"/>
    </xf>
    <xf numFmtId="0" fontId="18" fillId="0" borderId="0" xfId="0" applyFont="1" applyAlignment="1">
      <alignment vertical="center"/>
    </xf>
    <xf numFmtId="0" fontId="18" fillId="0" borderId="11" xfId="0" applyFont="1" applyBorder="1" applyAlignment="1">
      <alignment horizontal="center" vertical="center"/>
    </xf>
    <xf numFmtId="0" fontId="18" fillId="0" borderId="11" xfId="0" applyFont="1" applyBorder="1" applyAlignment="1">
      <alignment vertical="center" wrapText="1"/>
    </xf>
    <xf numFmtId="0" fontId="18" fillId="0" borderId="11" xfId="0" applyFont="1" applyBorder="1" applyAlignment="1">
      <alignment horizontal="center" vertical="center" wrapText="1"/>
    </xf>
    <xf numFmtId="0" fontId="17" fillId="0" borderId="11" xfId="0" applyFont="1" applyBorder="1" applyAlignment="1">
      <alignment horizontal="center" vertical="center"/>
    </xf>
    <xf numFmtId="0" fontId="13" fillId="6" borderId="8"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8" fillId="0" borderId="0" xfId="0" applyFont="1" applyAlignment="1">
      <alignment horizontal="center"/>
    </xf>
    <xf numFmtId="3" fontId="17" fillId="0" borderId="8" xfId="0" applyNumberFormat="1" applyFont="1" applyBorder="1" applyAlignment="1">
      <alignment horizontal="center" vertical="center"/>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5" xfId="0" applyFont="1" applyFill="1" applyBorder="1" applyAlignment="1">
      <alignment vertical="center" wrapText="1"/>
    </xf>
    <xf numFmtId="0" fontId="15" fillId="6"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8" xfId="0" applyFont="1" applyFill="1" applyBorder="1" applyAlignment="1">
      <alignment horizontal="left" vertical="center" wrapText="1"/>
    </xf>
  </cellXfs>
  <cellStyles count="3">
    <cellStyle name="Moneda" xfId="2" builtinId="4"/>
    <cellStyle name="Moneda [0]" xfId="1" builtinId="7"/>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9FCA-A47F-4086-95F8-024A1B804CD7}">
  <dimension ref="A1:L13"/>
  <sheetViews>
    <sheetView zoomScaleNormal="100" workbookViewId="0">
      <selection activeCell="A10" sqref="A10:I10"/>
    </sheetView>
  </sheetViews>
  <sheetFormatPr baseColWidth="10" defaultColWidth="12" defaultRowHeight="13.2" x14ac:dyDescent="0.25"/>
  <cols>
    <col min="2" max="2" width="44.33203125" customWidth="1"/>
    <col min="3" max="3" width="24.33203125" customWidth="1"/>
    <col min="9" max="12" width="20.33203125" customWidth="1"/>
  </cols>
  <sheetData>
    <row r="1" spans="1:12" ht="15" customHeight="1" thickBot="1" x14ac:dyDescent="0.3">
      <c r="A1" s="48" t="s">
        <v>0</v>
      </c>
      <c r="B1" s="49"/>
      <c r="C1" s="49"/>
      <c r="D1" s="49"/>
      <c r="E1" s="49"/>
      <c r="F1" s="49"/>
      <c r="G1" s="49"/>
      <c r="H1" s="49"/>
      <c r="I1" s="49"/>
      <c r="J1" s="49"/>
      <c r="K1" s="49"/>
      <c r="L1" s="50"/>
    </row>
    <row r="2" spans="1:12" x14ac:dyDescent="0.25">
      <c r="A2" s="51" t="s">
        <v>1</v>
      </c>
      <c r="B2" s="51" t="s">
        <v>2</v>
      </c>
      <c r="C2" s="51" t="s">
        <v>3</v>
      </c>
      <c r="D2" s="51" t="s">
        <v>4</v>
      </c>
      <c r="E2" s="51" t="s">
        <v>5</v>
      </c>
      <c r="F2" s="51" t="s">
        <v>6</v>
      </c>
      <c r="G2" s="51" t="s">
        <v>7</v>
      </c>
      <c r="H2" s="51" t="s">
        <v>8</v>
      </c>
      <c r="I2" s="51" t="s">
        <v>9</v>
      </c>
      <c r="J2" s="1" t="s">
        <v>10</v>
      </c>
      <c r="K2" s="1" t="s">
        <v>11</v>
      </c>
      <c r="L2" s="1" t="s">
        <v>12</v>
      </c>
    </row>
    <row r="3" spans="1:12" ht="13.8" thickBot="1" x14ac:dyDescent="0.3">
      <c r="A3" s="52"/>
      <c r="B3" s="52"/>
      <c r="C3" s="52"/>
      <c r="D3" s="52"/>
      <c r="E3" s="52"/>
      <c r="F3" s="52"/>
      <c r="G3" s="52"/>
      <c r="H3" s="52"/>
      <c r="I3" s="52"/>
      <c r="J3" s="2" t="s">
        <v>13</v>
      </c>
      <c r="K3" s="2" t="s">
        <v>14</v>
      </c>
      <c r="L3" s="2" t="s">
        <v>15</v>
      </c>
    </row>
    <row r="4" spans="1:12" ht="41.4" thickBot="1" x14ac:dyDescent="0.3">
      <c r="A4" s="9" t="s">
        <v>16</v>
      </c>
      <c r="B4" s="2" t="s">
        <v>17</v>
      </c>
      <c r="C4" s="8" t="s">
        <v>18</v>
      </c>
      <c r="D4" s="2" t="s">
        <v>19</v>
      </c>
      <c r="E4" s="2" t="s">
        <v>20</v>
      </c>
      <c r="F4" s="2" t="s">
        <v>21</v>
      </c>
      <c r="G4" s="2" t="s">
        <v>22</v>
      </c>
      <c r="H4" s="2" t="s">
        <v>23</v>
      </c>
      <c r="I4" s="8" t="s">
        <v>24</v>
      </c>
      <c r="J4" s="2" t="s">
        <v>25</v>
      </c>
      <c r="K4" s="2" t="s">
        <v>26</v>
      </c>
      <c r="L4" s="2" t="s">
        <v>27</v>
      </c>
    </row>
    <row r="5" spans="1:12" ht="187.8" thickBot="1" x14ac:dyDescent="0.3">
      <c r="A5" s="3">
        <v>1</v>
      </c>
      <c r="B5" s="10" t="s">
        <v>28</v>
      </c>
      <c r="C5" s="10" t="s">
        <v>29</v>
      </c>
      <c r="D5" s="10" t="s">
        <v>30</v>
      </c>
      <c r="E5" s="10" t="s">
        <v>31</v>
      </c>
      <c r="F5" s="10" t="s">
        <v>32</v>
      </c>
      <c r="G5" s="5"/>
      <c r="H5" s="6"/>
      <c r="I5" s="13"/>
      <c r="J5" s="14"/>
      <c r="K5" s="14">
        <f>+J5*H5</f>
        <v>0</v>
      </c>
      <c r="L5" s="14">
        <f>+J5+K5</f>
        <v>0</v>
      </c>
    </row>
    <row r="6" spans="1:12" ht="15" thickBot="1" x14ac:dyDescent="0.3">
      <c r="A6" s="3">
        <v>2</v>
      </c>
      <c r="B6" s="4"/>
      <c r="C6" s="4"/>
      <c r="D6" s="4"/>
      <c r="E6" s="4"/>
      <c r="F6" s="4"/>
      <c r="G6" s="5"/>
      <c r="H6" s="11"/>
      <c r="I6" s="13"/>
      <c r="J6" s="14">
        <f t="shared" ref="J6:J9" si="0">+G6*I6</f>
        <v>0</v>
      </c>
      <c r="K6" s="14">
        <f t="shared" ref="K6:K9" si="1">+J6*H6</f>
        <v>0</v>
      </c>
      <c r="L6" s="14">
        <f t="shared" ref="L6:L9" si="2">+J6+K6</f>
        <v>0</v>
      </c>
    </row>
    <row r="7" spans="1:12" ht="15" thickBot="1" x14ac:dyDescent="0.3">
      <c r="A7" s="3">
        <v>3</v>
      </c>
      <c r="B7" s="4"/>
      <c r="C7" s="4"/>
      <c r="D7" s="4"/>
      <c r="E7" s="4"/>
      <c r="F7" s="4"/>
      <c r="G7" s="5"/>
      <c r="H7" s="11"/>
      <c r="I7" s="13"/>
      <c r="J7" s="14">
        <f t="shared" si="0"/>
        <v>0</v>
      </c>
      <c r="K7" s="14">
        <f t="shared" si="1"/>
        <v>0</v>
      </c>
      <c r="L7" s="14">
        <f t="shared" si="2"/>
        <v>0</v>
      </c>
    </row>
    <row r="8" spans="1:12" ht="15" thickBot="1" x14ac:dyDescent="0.3">
      <c r="A8" s="3">
        <v>4</v>
      </c>
      <c r="B8" s="4"/>
      <c r="C8" s="4"/>
      <c r="D8" s="4"/>
      <c r="E8" s="4"/>
      <c r="F8" s="4"/>
      <c r="G8" s="5"/>
      <c r="H8" s="6"/>
      <c r="I8" s="13"/>
      <c r="J8" s="14">
        <f t="shared" si="0"/>
        <v>0</v>
      </c>
      <c r="K8" s="14">
        <f t="shared" si="1"/>
        <v>0</v>
      </c>
      <c r="L8" s="14">
        <f t="shared" si="2"/>
        <v>0</v>
      </c>
    </row>
    <row r="9" spans="1:12" ht="15" thickBot="1" x14ac:dyDescent="0.3">
      <c r="A9" s="3">
        <v>5</v>
      </c>
      <c r="B9" s="4"/>
      <c r="C9" s="4"/>
      <c r="D9" s="4"/>
      <c r="E9" s="4"/>
      <c r="F9" s="4"/>
      <c r="G9" s="4"/>
      <c r="H9" s="6"/>
      <c r="I9" s="13"/>
      <c r="J9" s="14">
        <f t="shared" si="0"/>
        <v>0</v>
      </c>
      <c r="K9" s="14">
        <f t="shared" si="1"/>
        <v>0</v>
      </c>
      <c r="L9" s="14">
        <f t="shared" si="2"/>
        <v>0</v>
      </c>
    </row>
    <row r="10" spans="1:12" ht="15" thickBot="1" x14ac:dyDescent="0.3">
      <c r="A10" s="45" t="s">
        <v>33</v>
      </c>
      <c r="B10" s="46"/>
      <c r="C10" s="46"/>
      <c r="D10" s="46"/>
      <c r="E10" s="46"/>
      <c r="F10" s="46"/>
      <c r="G10" s="46"/>
      <c r="H10" s="46"/>
      <c r="I10" s="47"/>
      <c r="J10" s="7">
        <f>+SUM(J5:J9)</f>
        <v>0</v>
      </c>
      <c r="K10" s="7">
        <f>+SUM(K5:K9)</f>
        <v>0</v>
      </c>
      <c r="L10" s="7">
        <f>+SUM(L5:L9)</f>
        <v>0</v>
      </c>
    </row>
    <row r="12" spans="1:12" x14ac:dyDescent="0.25">
      <c r="A12" s="12" t="s">
        <v>34</v>
      </c>
    </row>
    <row r="13" spans="1:12" x14ac:dyDescent="0.25">
      <c r="A13" s="12" t="s">
        <v>35</v>
      </c>
    </row>
  </sheetData>
  <mergeCells count="11">
    <mergeCell ref="A10:I10"/>
    <mergeCell ref="A1:L1"/>
    <mergeCell ref="A2:A3"/>
    <mergeCell ref="B2:B3"/>
    <mergeCell ref="C2:C3"/>
    <mergeCell ref="D2:D3"/>
    <mergeCell ref="E2:E3"/>
    <mergeCell ref="F2:F3"/>
    <mergeCell ref="G2:G3"/>
    <mergeCell ref="H2:H3"/>
    <mergeCell ref="I2:I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B047C-D7E4-4C22-B949-9CF0F27E684C}">
  <dimension ref="A1:T76"/>
  <sheetViews>
    <sheetView tabSelected="1" zoomScale="60" zoomScaleNormal="60" workbookViewId="0">
      <selection activeCell="G15" sqref="G15"/>
    </sheetView>
  </sheetViews>
  <sheetFormatPr baseColWidth="10" defaultColWidth="12" defaultRowHeight="15.6" x14ac:dyDescent="0.3"/>
  <cols>
    <col min="1" max="1" width="8.77734375" style="31" customWidth="1"/>
    <col min="2" max="2" width="27.109375" style="30" customWidth="1"/>
    <col min="3" max="3" width="88" style="36" customWidth="1"/>
    <col min="4" max="4" width="19.6640625" style="31" customWidth="1"/>
    <col min="5" max="5" width="38.6640625" style="19" customWidth="1"/>
    <col min="6" max="6" width="16.44140625" style="33" customWidth="1"/>
    <col min="7" max="7" width="14.109375" style="33" customWidth="1"/>
    <col min="8" max="8" width="27.109375" customWidth="1"/>
    <col min="9" max="10" width="18.44140625" customWidth="1"/>
    <col min="11" max="11" width="14.6640625" customWidth="1"/>
    <col min="12" max="12" width="16.33203125" customWidth="1"/>
    <col min="13" max="14" width="12" customWidth="1"/>
  </cols>
  <sheetData>
    <row r="1" spans="1:12" ht="43.2" customHeight="1" x14ac:dyDescent="0.25">
      <c r="A1" s="56" t="s">
        <v>36</v>
      </c>
      <c r="B1" s="56"/>
      <c r="C1" s="56"/>
      <c r="D1" s="56"/>
      <c r="E1" s="56"/>
      <c r="F1" s="56"/>
      <c r="G1" s="56"/>
      <c r="H1" s="56"/>
      <c r="I1" s="56"/>
      <c r="J1" s="56"/>
      <c r="K1" s="56"/>
      <c r="L1" s="56"/>
    </row>
    <row r="2" spans="1:12" s="19" customFormat="1" ht="31.5" customHeight="1" x14ac:dyDescent="0.3">
      <c r="A2" s="57" t="s">
        <v>1</v>
      </c>
      <c r="B2" s="58" t="s">
        <v>2</v>
      </c>
      <c r="C2" s="57" t="s">
        <v>3</v>
      </c>
      <c r="D2" s="57" t="s">
        <v>4</v>
      </c>
      <c r="E2" s="57" t="s">
        <v>5</v>
      </c>
      <c r="F2" s="57" t="s">
        <v>6</v>
      </c>
      <c r="G2" s="57" t="s">
        <v>7</v>
      </c>
      <c r="H2" s="57" t="s">
        <v>8</v>
      </c>
      <c r="I2" s="57" t="s">
        <v>9</v>
      </c>
      <c r="J2" s="41" t="s">
        <v>10</v>
      </c>
      <c r="K2" s="41" t="s">
        <v>11</v>
      </c>
      <c r="L2" s="41" t="s">
        <v>12</v>
      </c>
    </row>
    <row r="3" spans="1:12" s="19" customFormat="1" ht="31.5" customHeight="1" x14ac:dyDescent="0.3">
      <c r="A3" s="57"/>
      <c r="B3" s="58"/>
      <c r="C3" s="57"/>
      <c r="D3" s="57"/>
      <c r="E3" s="57"/>
      <c r="F3" s="57"/>
      <c r="G3" s="57"/>
      <c r="H3" s="57"/>
      <c r="I3" s="57"/>
      <c r="J3" s="41" t="s">
        <v>13</v>
      </c>
      <c r="K3" s="41" t="s">
        <v>14</v>
      </c>
      <c r="L3" s="41" t="s">
        <v>15</v>
      </c>
    </row>
    <row r="4" spans="1:12" s="19" customFormat="1" ht="51.6" customHeight="1" x14ac:dyDescent="0.3">
      <c r="A4" s="41" t="s">
        <v>16</v>
      </c>
      <c r="B4" s="42" t="s">
        <v>17</v>
      </c>
      <c r="C4" s="41" t="s">
        <v>190</v>
      </c>
      <c r="D4" s="41" t="s">
        <v>19</v>
      </c>
      <c r="E4" s="41" t="s">
        <v>20</v>
      </c>
      <c r="F4" s="41" t="s">
        <v>21</v>
      </c>
      <c r="G4" s="41" t="s">
        <v>22</v>
      </c>
      <c r="H4" s="41" t="s">
        <v>23</v>
      </c>
      <c r="I4" s="41" t="s">
        <v>24</v>
      </c>
      <c r="J4" s="41" t="s">
        <v>25</v>
      </c>
      <c r="K4" s="41" t="s">
        <v>26</v>
      </c>
      <c r="L4" s="41" t="s">
        <v>27</v>
      </c>
    </row>
    <row r="5" spans="1:12" ht="267" customHeight="1" x14ac:dyDescent="0.25">
      <c r="A5" s="37" t="s">
        <v>83</v>
      </c>
      <c r="B5" s="38" t="s">
        <v>37</v>
      </c>
      <c r="C5" s="38" t="s">
        <v>84</v>
      </c>
      <c r="D5" s="38"/>
      <c r="E5" s="38"/>
      <c r="F5" s="39" t="s">
        <v>74</v>
      </c>
      <c r="G5" s="40">
        <v>186</v>
      </c>
      <c r="H5" s="21"/>
      <c r="I5" s="20"/>
      <c r="J5" s="22">
        <f t="shared" ref="J5:J36" si="0">+G5*I5</f>
        <v>0</v>
      </c>
      <c r="K5" s="22">
        <f>+J5*H5</f>
        <v>0</v>
      </c>
      <c r="L5" s="22">
        <f t="shared" ref="L5" si="1">+J5+K5</f>
        <v>0</v>
      </c>
    </row>
    <row r="6" spans="1:12" ht="129.6" customHeight="1" x14ac:dyDescent="0.25">
      <c r="A6" s="25" t="s">
        <v>85</v>
      </c>
      <c r="B6" s="26" t="s">
        <v>38</v>
      </c>
      <c r="C6" s="26" t="s">
        <v>86</v>
      </c>
      <c r="D6" s="26"/>
      <c r="E6" s="26"/>
      <c r="F6" s="32" t="s">
        <v>74</v>
      </c>
      <c r="G6" s="23">
        <v>138</v>
      </c>
      <c r="H6" s="17"/>
      <c r="I6" s="16"/>
      <c r="J6" s="18">
        <f t="shared" si="0"/>
        <v>0</v>
      </c>
      <c r="K6" s="18">
        <f t="shared" ref="K6:K47" si="2">+J6*H6</f>
        <v>0</v>
      </c>
      <c r="L6" s="18">
        <f t="shared" ref="L6:L47" si="3">+J6+K6</f>
        <v>0</v>
      </c>
    </row>
    <row r="7" spans="1:12" ht="193.2" customHeight="1" x14ac:dyDescent="0.25">
      <c r="A7" s="25" t="s">
        <v>87</v>
      </c>
      <c r="B7" s="26" t="s">
        <v>39</v>
      </c>
      <c r="C7" s="26" t="s">
        <v>88</v>
      </c>
      <c r="D7" s="26"/>
      <c r="E7" s="26"/>
      <c r="F7" s="32" t="s">
        <v>74</v>
      </c>
      <c r="G7" s="23">
        <v>9</v>
      </c>
      <c r="H7" s="17"/>
      <c r="I7" s="16"/>
      <c r="J7" s="18">
        <f t="shared" si="0"/>
        <v>0</v>
      </c>
      <c r="K7" s="18">
        <f t="shared" ref="K7:K12" si="4">+J7*H7</f>
        <v>0</v>
      </c>
      <c r="L7" s="18">
        <f t="shared" ref="L7:L12" si="5">+J7+K7</f>
        <v>0</v>
      </c>
    </row>
    <row r="8" spans="1:12" ht="315.75" customHeight="1" x14ac:dyDescent="0.25">
      <c r="A8" s="25" t="s">
        <v>89</v>
      </c>
      <c r="B8" s="26" t="s">
        <v>40</v>
      </c>
      <c r="C8" s="34" t="s">
        <v>202</v>
      </c>
      <c r="D8" s="26"/>
      <c r="E8" s="26"/>
      <c r="F8" s="32" t="s">
        <v>74</v>
      </c>
      <c r="G8" s="23">
        <v>138</v>
      </c>
      <c r="H8" s="17"/>
      <c r="I8" s="16"/>
      <c r="J8" s="18">
        <f t="shared" si="0"/>
        <v>0</v>
      </c>
      <c r="K8" s="18">
        <f t="shared" si="4"/>
        <v>0</v>
      </c>
      <c r="L8" s="18">
        <f t="shared" si="5"/>
        <v>0</v>
      </c>
    </row>
    <row r="9" spans="1:12" ht="345" customHeight="1" x14ac:dyDescent="0.25">
      <c r="A9" s="25" t="s">
        <v>90</v>
      </c>
      <c r="B9" s="26" t="s">
        <v>191</v>
      </c>
      <c r="C9" s="26" t="s">
        <v>192</v>
      </c>
      <c r="D9" s="26"/>
      <c r="E9" s="26"/>
      <c r="F9" s="32" t="s">
        <v>74</v>
      </c>
      <c r="G9" s="23">
        <v>186</v>
      </c>
      <c r="H9" s="17"/>
      <c r="I9" s="16"/>
      <c r="J9" s="18">
        <f t="shared" si="0"/>
        <v>0</v>
      </c>
      <c r="K9" s="18">
        <f t="shared" si="4"/>
        <v>0</v>
      </c>
      <c r="L9" s="18">
        <f t="shared" si="5"/>
        <v>0</v>
      </c>
    </row>
    <row r="10" spans="1:12" ht="109.2" x14ac:dyDescent="0.25">
      <c r="A10" s="25" t="s">
        <v>91</v>
      </c>
      <c r="B10" s="26" t="s">
        <v>41</v>
      </c>
      <c r="C10" s="26" t="s">
        <v>92</v>
      </c>
      <c r="D10" s="26"/>
      <c r="E10" s="26"/>
      <c r="F10" s="32" t="s">
        <v>75</v>
      </c>
      <c r="G10" s="23">
        <v>1038</v>
      </c>
      <c r="H10" s="17"/>
      <c r="I10" s="16"/>
      <c r="J10" s="18">
        <f t="shared" si="0"/>
        <v>0</v>
      </c>
      <c r="K10" s="18">
        <f t="shared" si="4"/>
        <v>0</v>
      </c>
      <c r="L10" s="18">
        <f t="shared" si="5"/>
        <v>0</v>
      </c>
    </row>
    <row r="11" spans="1:12" ht="109.2" x14ac:dyDescent="0.25">
      <c r="A11" s="25" t="s">
        <v>93</v>
      </c>
      <c r="B11" s="26" t="s">
        <v>42</v>
      </c>
      <c r="C11" s="26" t="s">
        <v>94</v>
      </c>
      <c r="D11" s="26"/>
      <c r="E11" s="26"/>
      <c r="F11" s="32" t="s">
        <v>75</v>
      </c>
      <c r="G11" s="23">
        <v>286</v>
      </c>
      <c r="H11" s="17"/>
      <c r="I11" s="16"/>
      <c r="J11" s="18">
        <f t="shared" si="0"/>
        <v>0</v>
      </c>
      <c r="K11" s="18">
        <f t="shared" si="4"/>
        <v>0</v>
      </c>
      <c r="L11" s="18">
        <f t="shared" si="5"/>
        <v>0</v>
      </c>
    </row>
    <row r="12" spans="1:12" ht="159.75" customHeight="1" x14ac:dyDescent="0.25">
      <c r="A12" s="25" t="s">
        <v>95</v>
      </c>
      <c r="B12" s="26" t="s">
        <v>96</v>
      </c>
      <c r="C12" s="26" t="s">
        <v>97</v>
      </c>
      <c r="D12" s="26"/>
      <c r="E12" s="26"/>
      <c r="F12" s="32" t="s">
        <v>74</v>
      </c>
      <c r="G12" s="23">
        <v>186</v>
      </c>
      <c r="H12" s="17"/>
      <c r="I12" s="16"/>
      <c r="J12" s="18">
        <f t="shared" si="0"/>
        <v>0</v>
      </c>
      <c r="K12" s="18">
        <f t="shared" si="4"/>
        <v>0</v>
      </c>
      <c r="L12" s="18">
        <f t="shared" si="5"/>
        <v>0</v>
      </c>
    </row>
    <row r="13" spans="1:12" ht="158.25" customHeight="1" x14ac:dyDescent="0.25">
      <c r="A13" s="25" t="s">
        <v>98</v>
      </c>
      <c r="B13" s="26" t="s">
        <v>43</v>
      </c>
      <c r="C13" s="26" t="s">
        <v>99</v>
      </c>
      <c r="D13" s="26"/>
      <c r="E13" s="26"/>
      <c r="F13" s="32" t="s">
        <v>74</v>
      </c>
      <c r="G13" s="23">
        <v>2</v>
      </c>
      <c r="H13" s="17"/>
      <c r="I13" s="16"/>
      <c r="J13" s="18">
        <f t="shared" si="0"/>
        <v>0</v>
      </c>
      <c r="K13" s="18">
        <f t="shared" si="2"/>
        <v>0</v>
      </c>
      <c r="L13" s="18">
        <f t="shared" si="3"/>
        <v>0</v>
      </c>
    </row>
    <row r="14" spans="1:12" ht="229.5" customHeight="1" x14ac:dyDescent="0.25">
      <c r="A14" s="25" t="s">
        <v>100</v>
      </c>
      <c r="B14" s="26" t="s">
        <v>44</v>
      </c>
      <c r="C14" s="26" t="s">
        <v>101</v>
      </c>
      <c r="D14" s="26"/>
      <c r="E14" s="26"/>
      <c r="F14" s="32" t="s">
        <v>74</v>
      </c>
      <c r="G14" s="23">
        <v>144</v>
      </c>
      <c r="H14" s="17"/>
      <c r="I14" s="16"/>
      <c r="J14" s="18">
        <f t="shared" si="0"/>
        <v>0</v>
      </c>
      <c r="K14" s="18">
        <f t="shared" si="2"/>
        <v>0</v>
      </c>
      <c r="L14" s="18">
        <f t="shared" si="3"/>
        <v>0</v>
      </c>
    </row>
    <row r="15" spans="1:12" ht="205.5" customHeight="1" x14ac:dyDescent="0.25">
      <c r="A15" s="25" t="s">
        <v>102</v>
      </c>
      <c r="B15" s="26" t="s">
        <v>45</v>
      </c>
      <c r="C15" s="26" t="s">
        <v>103</v>
      </c>
      <c r="D15" s="26"/>
      <c r="E15" s="26"/>
      <c r="F15" s="32" t="s">
        <v>74</v>
      </c>
      <c r="G15" s="23">
        <v>186</v>
      </c>
      <c r="H15" s="17"/>
      <c r="I15" s="16"/>
      <c r="J15" s="18">
        <f t="shared" si="0"/>
        <v>0</v>
      </c>
      <c r="K15" s="18">
        <f t="shared" si="2"/>
        <v>0</v>
      </c>
      <c r="L15" s="18">
        <f t="shared" si="3"/>
        <v>0</v>
      </c>
    </row>
    <row r="16" spans="1:12" ht="201" customHeight="1" x14ac:dyDescent="0.25">
      <c r="A16" s="25" t="s">
        <v>104</v>
      </c>
      <c r="B16" s="26" t="s">
        <v>105</v>
      </c>
      <c r="C16" s="26" t="s">
        <v>106</v>
      </c>
      <c r="D16" s="26"/>
      <c r="E16" s="26"/>
      <c r="F16" s="32" t="s">
        <v>74</v>
      </c>
      <c r="G16" s="23">
        <v>1613</v>
      </c>
      <c r="H16" s="17"/>
      <c r="I16" s="16"/>
      <c r="J16" s="18">
        <f t="shared" si="0"/>
        <v>0</v>
      </c>
      <c r="K16" s="18">
        <f t="shared" si="2"/>
        <v>0</v>
      </c>
      <c r="L16" s="18">
        <f t="shared" si="3"/>
        <v>0</v>
      </c>
    </row>
    <row r="17" spans="1:12" ht="255.75" customHeight="1" x14ac:dyDescent="0.25">
      <c r="A17" s="25" t="s">
        <v>107</v>
      </c>
      <c r="B17" s="26" t="s">
        <v>108</v>
      </c>
      <c r="C17" s="26" t="s">
        <v>109</v>
      </c>
      <c r="D17" s="26"/>
      <c r="E17" s="26"/>
      <c r="F17" s="32" t="s">
        <v>74</v>
      </c>
      <c r="G17" s="23">
        <v>1000</v>
      </c>
      <c r="H17" s="17"/>
      <c r="I17" s="16"/>
      <c r="J17" s="18">
        <f t="shared" si="0"/>
        <v>0</v>
      </c>
      <c r="K17" s="18">
        <f t="shared" si="2"/>
        <v>0</v>
      </c>
      <c r="L17" s="18">
        <f t="shared" si="3"/>
        <v>0</v>
      </c>
    </row>
    <row r="18" spans="1:12" ht="178.5" customHeight="1" x14ac:dyDescent="0.25">
      <c r="A18" s="25" t="s">
        <v>110</v>
      </c>
      <c r="B18" s="26" t="s">
        <v>111</v>
      </c>
      <c r="C18" s="26" t="s">
        <v>112</v>
      </c>
      <c r="D18" s="26"/>
      <c r="E18" s="26"/>
      <c r="F18" s="32" t="s">
        <v>74</v>
      </c>
      <c r="G18" s="23">
        <v>20</v>
      </c>
      <c r="H18" s="17"/>
      <c r="I18" s="16"/>
      <c r="J18" s="18">
        <f t="shared" si="0"/>
        <v>0</v>
      </c>
      <c r="K18" s="18">
        <f t="shared" si="2"/>
        <v>0</v>
      </c>
      <c r="L18" s="18">
        <f t="shared" si="3"/>
        <v>0</v>
      </c>
    </row>
    <row r="19" spans="1:12" ht="176.25" customHeight="1" x14ac:dyDescent="0.25">
      <c r="A19" s="25" t="s">
        <v>113</v>
      </c>
      <c r="B19" s="26" t="s">
        <v>114</v>
      </c>
      <c r="C19" s="26" t="s">
        <v>115</v>
      </c>
      <c r="D19" s="26"/>
      <c r="E19" s="26"/>
      <c r="F19" s="32" t="s">
        <v>76</v>
      </c>
      <c r="G19" s="23">
        <v>3015</v>
      </c>
      <c r="H19" s="17"/>
      <c r="I19" s="16"/>
      <c r="J19" s="18">
        <f t="shared" si="0"/>
        <v>0</v>
      </c>
      <c r="K19" s="18">
        <f t="shared" si="2"/>
        <v>0</v>
      </c>
      <c r="L19" s="18">
        <f t="shared" si="3"/>
        <v>0</v>
      </c>
    </row>
    <row r="20" spans="1:12" ht="180.75" customHeight="1" x14ac:dyDescent="0.25">
      <c r="A20" s="25" t="s">
        <v>116</v>
      </c>
      <c r="B20" s="26" t="s">
        <v>46</v>
      </c>
      <c r="C20" s="26" t="s">
        <v>117</v>
      </c>
      <c r="D20" s="26"/>
      <c r="E20" s="26"/>
      <c r="F20" s="32" t="s">
        <v>76</v>
      </c>
      <c r="G20" s="23">
        <v>24</v>
      </c>
      <c r="H20" s="17"/>
      <c r="I20" s="16"/>
      <c r="J20" s="18">
        <f t="shared" si="0"/>
        <v>0</v>
      </c>
      <c r="K20" s="18">
        <f t="shared" si="2"/>
        <v>0</v>
      </c>
      <c r="L20" s="18">
        <f t="shared" si="3"/>
        <v>0</v>
      </c>
    </row>
    <row r="21" spans="1:12" ht="213" customHeight="1" x14ac:dyDescent="0.25">
      <c r="A21" s="25" t="s">
        <v>118</v>
      </c>
      <c r="B21" s="26" t="s">
        <v>47</v>
      </c>
      <c r="C21" s="26" t="s">
        <v>213</v>
      </c>
      <c r="D21" s="26"/>
      <c r="E21" s="26"/>
      <c r="F21" s="32" t="s">
        <v>76</v>
      </c>
      <c r="G21" s="23">
        <v>1544</v>
      </c>
      <c r="H21" s="17"/>
      <c r="I21" s="16"/>
      <c r="J21" s="18">
        <f t="shared" si="0"/>
        <v>0</v>
      </c>
      <c r="K21" s="18">
        <f t="shared" si="2"/>
        <v>0</v>
      </c>
      <c r="L21" s="18">
        <f t="shared" si="3"/>
        <v>0</v>
      </c>
    </row>
    <row r="22" spans="1:12" ht="258.75" customHeight="1" x14ac:dyDescent="0.25">
      <c r="A22" s="25" t="s">
        <v>119</v>
      </c>
      <c r="B22" s="26" t="s">
        <v>120</v>
      </c>
      <c r="C22" s="34" t="s">
        <v>201</v>
      </c>
      <c r="D22" s="26"/>
      <c r="E22" s="26"/>
      <c r="F22" s="32" t="s">
        <v>193</v>
      </c>
      <c r="G22" s="23">
        <v>30</v>
      </c>
      <c r="H22" s="17"/>
      <c r="I22" s="16"/>
      <c r="J22" s="18">
        <f t="shared" si="0"/>
        <v>0</v>
      </c>
      <c r="K22" s="18">
        <f t="shared" si="2"/>
        <v>0</v>
      </c>
      <c r="L22" s="18">
        <f t="shared" si="3"/>
        <v>0</v>
      </c>
    </row>
    <row r="23" spans="1:12" ht="142.5" customHeight="1" x14ac:dyDescent="0.25">
      <c r="A23" s="25" t="s">
        <v>121</v>
      </c>
      <c r="B23" s="26" t="s">
        <v>122</v>
      </c>
      <c r="C23" s="26" t="s">
        <v>123</v>
      </c>
      <c r="D23" s="26"/>
      <c r="E23" s="26"/>
      <c r="F23" s="32" t="s">
        <v>77</v>
      </c>
      <c r="G23" s="23">
        <v>22</v>
      </c>
      <c r="H23" s="17"/>
      <c r="I23" s="16"/>
      <c r="J23" s="18">
        <f t="shared" si="0"/>
        <v>0</v>
      </c>
      <c r="K23" s="18">
        <f t="shared" si="2"/>
        <v>0</v>
      </c>
      <c r="L23" s="18">
        <f t="shared" si="3"/>
        <v>0</v>
      </c>
    </row>
    <row r="24" spans="1:12" ht="136.19999999999999" customHeight="1" x14ac:dyDescent="0.25">
      <c r="A24" s="25" t="s">
        <v>124</v>
      </c>
      <c r="B24" s="26" t="s">
        <v>48</v>
      </c>
      <c r="C24" s="26" t="s">
        <v>125</v>
      </c>
      <c r="D24" s="26"/>
      <c r="E24" s="26"/>
      <c r="F24" s="32" t="s">
        <v>77</v>
      </c>
      <c r="G24" s="23">
        <v>32</v>
      </c>
      <c r="H24" s="17"/>
      <c r="I24" s="16"/>
      <c r="J24" s="18">
        <f t="shared" si="0"/>
        <v>0</v>
      </c>
      <c r="K24" s="18">
        <f t="shared" si="2"/>
        <v>0</v>
      </c>
      <c r="L24" s="18">
        <f t="shared" si="3"/>
        <v>0</v>
      </c>
    </row>
    <row r="25" spans="1:12" ht="164.25" customHeight="1" x14ac:dyDescent="0.25">
      <c r="A25" s="25" t="s">
        <v>126</v>
      </c>
      <c r="B25" s="26" t="s">
        <v>49</v>
      </c>
      <c r="C25" s="26" t="s">
        <v>214</v>
      </c>
      <c r="D25" s="26"/>
      <c r="E25" s="26"/>
      <c r="F25" s="32" t="s">
        <v>215</v>
      </c>
      <c r="G25" s="23">
        <v>267</v>
      </c>
      <c r="H25" s="17"/>
      <c r="I25" s="16"/>
      <c r="J25" s="18">
        <f t="shared" si="0"/>
        <v>0</v>
      </c>
      <c r="K25" s="18">
        <f t="shared" si="2"/>
        <v>0</v>
      </c>
      <c r="L25" s="18">
        <f t="shared" si="3"/>
        <v>0</v>
      </c>
    </row>
    <row r="26" spans="1:12" ht="201.75" customHeight="1" x14ac:dyDescent="0.25">
      <c r="A26" s="25" t="s">
        <v>127</v>
      </c>
      <c r="B26" s="26" t="s">
        <v>50</v>
      </c>
      <c r="C26" s="26" t="s">
        <v>128</v>
      </c>
      <c r="D26" s="26"/>
      <c r="E26" s="26"/>
      <c r="F26" s="32" t="s">
        <v>78</v>
      </c>
      <c r="G26" s="23">
        <v>166</v>
      </c>
      <c r="H26" s="17"/>
      <c r="I26" s="16"/>
      <c r="J26" s="18">
        <f t="shared" si="0"/>
        <v>0</v>
      </c>
      <c r="K26" s="18">
        <f t="shared" si="2"/>
        <v>0</v>
      </c>
      <c r="L26" s="18">
        <f t="shared" si="3"/>
        <v>0</v>
      </c>
    </row>
    <row r="27" spans="1:12" ht="204.75" customHeight="1" x14ac:dyDescent="0.25">
      <c r="A27" s="25" t="s">
        <v>129</v>
      </c>
      <c r="B27" s="26" t="s">
        <v>51</v>
      </c>
      <c r="C27" s="26" t="s">
        <v>130</v>
      </c>
      <c r="D27" s="26"/>
      <c r="E27" s="26"/>
      <c r="F27" s="32" t="s">
        <v>77</v>
      </c>
      <c r="G27" s="23">
        <v>215</v>
      </c>
      <c r="H27" s="17"/>
      <c r="I27" s="16"/>
      <c r="J27" s="18">
        <f t="shared" si="0"/>
        <v>0</v>
      </c>
      <c r="K27" s="18">
        <f t="shared" si="2"/>
        <v>0</v>
      </c>
      <c r="L27" s="18">
        <f t="shared" si="3"/>
        <v>0</v>
      </c>
    </row>
    <row r="28" spans="1:12" ht="267.75" customHeight="1" x14ac:dyDescent="0.25">
      <c r="A28" s="25" t="s">
        <v>131</v>
      </c>
      <c r="B28" s="26" t="s">
        <v>52</v>
      </c>
      <c r="C28" s="26" t="s">
        <v>132</v>
      </c>
      <c r="D28" s="26"/>
      <c r="E28" s="26"/>
      <c r="F28" s="32" t="s">
        <v>76</v>
      </c>
      <c r="G28" s="23">
        <v>8336</v>
      </c>
      <c r="H28" s="17"/>
      <c r="I28" s="16"/>
      <c r="J28" s="18">
        <f t="shared" si="0"/>
        <v>0</v>
      </c>
      <c r="K28" s="18">
        <f t="shared" si="2"/>
        <v>0</v>
      </c>
      <c r="L28" s="18">
        <f t="shared" si="3"/>
        <v>0</v>
      </c>
    </row>
    <row r="29" spans="1:12" ht="176.25" customHeight="1" x14ac:dyDescent="0.25">
      <c r="A29" s="25" t="s">
        <v>133</v>
      </c>
      <c r="B29" s="26" t="s">
        <v>53</v>
      </c>
      <c r="C29" s="26" t="s">
        <v>212</v>
      </c>
      <c r="D29" s="26"/>
      <c r="E29" s="26"/>
      <c r="F29" s="32" t="s">
        <v>134</v>
      </c>
      <c r="G29" s="23">
        <v>10</v>
      </c>
      <c r="H29" s="17"/>
      <c r="I29" s="16"/>
      <c r="J29" s="18">
        <f t="shared" si="0"/>
        <v>0</v>
      </c>
      <c r="K29" s="18">
        <f t="shared" si="2"/>
        <v>0</v>
      </c>
      <c r="L29" s="18">
        <f t="shared" si="3"/>
        <v>0</v>
      </c>
    </row>
    <row r="30" spans="1:12" ht="212.25" customHeight="1" x14ac:dyDescent="0.25">
      <c r="A30" s="25" t="s">
        <v>135</v>
      </c>
      <c r="B30" s="26" t="s">
        <v>54</v>
      </c>
      <c r="C30" s="26" t="s">
        <v>136</v>
      </c>
      <c r="D30" s="26"/>
      <c r="E30" s="26"/>
      <c r="F30" s="32" t="s">
        <v>76</v>
      </c>
      <c r="G30" s="23">
        <v>680</v>
      </c>
      <c r="H30" s="17"/>
      <c r="I30" s="16"/>
      <c r="J30" s="18">
        <f t="shared" si="0"/>
        <v>0</v>
      </c>
      <c r="K30" s="18">
        <f t="shared" si="2"/>
        <v>0</v>
      </c>
      <c r="L30" s="18">
        <f t="shared" si="3"/>
        <v>0</v>
      </c>
    </row>
    <row r="31" spans="1:12" ht="265.2" x14ac:dyDescent="0.25">
      <c r="A31" s="25" t="s">
        <v>137</v>
      </c>
      <c r="B31" s="26" t="s">
        <v>55</v>
      </c>
      <c r="C31" s="26" t="s">
        <v>138</v>
      </c>
      <c r="D31" s="26"/>
      <c r="E31" s="26"/>
      <c r="F31" s="32" t="s">
        <v>79</v>
      </c>
      <c r="G31" s="23">
        <v>4</v>
      </c>
      <c r="H31" s="17"/>
      <c r="I31" s="16"/>
      <c r="J31" s="18">
        <f t="shared" si="0"/>
        <v>0</v>
      </c>
      <c r="K31" s="18">
        <f t="shared" ref="K31:K46" si="6">+J31*H31</f>
        <v>0</v>
      </c>
      <c r="L31" s="18">
        <f t="shared" ref="L31:L46" si="7">+J31+K31</f>
        <v>0</v>
      </c>
    </row>
    <row r="32" spans="1:12" ht="202.8" x14ac:dyDescent="0.25">
      <c r="A32" s="25" t="s">
        <v>139</v>
      </c>
      <c r="B32" s="26" t="s">
        <v>56</v>
      </c>
      <c r="C32" s="26" t="s">
        <v>218</v>
      </c>
      <c r="D32" s="26"/>
      <c r="E32" s="26"/>
      <c r="F32" s="32" t="s">
        <v>80</v>
      </c>
      <c r="G32" s="23">
        <v>1729</v>
      </c>
      <c r="H32" s="17"/>
      <c r="I32" s="16"/>
      <c r="J32" s="18">
        <f t="shared" si="0"/>
        <v>0</v>
      </c>
      <c r="K32" s="18">
        <f t="shared" si="6"/>
        <v>0</v>
      </c>
      <c r="L32" s="18">
        <f t="shared" si="7"/>
        <v>0</v>
      </c>
    </row>
    <row r="33" spans="1:12" ht="124.8" x14ac:dyDescent="0.25">
      <c r="A33" s="25" t="s">
        <v>140</v>
      </c>
      <c r="B33" s="26" t="s">
        <v>141</v>
      </c>
      <c r="C33" s="26" t="s">
        <v>142</v>
      </c>
      <c r="D33" s="26"/>
      <c r="E33" s="26"/>
      <c r="F33" s="32" t="s">
        <v>80</v>
      </c>
      <c r="G33" s="23">
        <v>129</v>
      </c>
      <c r="H33" s="17"/>
      <c r="I33" s="16"/>
      <c r="J33" s="18">
        <f t="shared" si="0"/>
        <v>0</v>
      </c>
      <c r="K33" s="18">
        <f t="shared" si="6"/>
        <v>0</v>
      </c>
      <c r="L33" s="18">
        <f t="shared" si="7"/>
        <v>0</v>
      </c>
    </row>
    <row r="34" spans="1:12" ht="177" customHeight="1" x14ac:dyDescent="0.25">
      <c r="A34" s="25" t="s">
        <v>143</v>
      </c>
      <c r="B34" s="26" t="s">
        <v>216</v>
      </c>
      <c r="C34" s="26" t="s">
        <v>217</v>
      </c>
      <c r="D34" s="26"/>
      <c r="E34" s="26"/>
      <c r="F34" s="32" t="s">
        <v>144</v>
      </c>
      <c r="G34" s="23">
        <v>166</v>
      </c>
      <c r="H34" s="17"/>
      <c r="I34" s="16"/>
      <c r="J34" s="18">
        <f t="shared" si="0"/>
        <v>0</v>
      </c>
      <c r="K34" s="18">
        <f t="shared" si="6"/>
        <v>0</v>
      </c>
      <c r="L34" s="18">
        <f t="shared" si="7"/>
        <v>0</v>
      </c>
    </row>
    <row r="35" spans="1:12" ht="244.5" customHeight="1" x14ac:dyDescent="0.25">
      <c r="A35" s="27" t="s">
        <v>145</v>
      </c>
      <c r="B35" s="26" t="s">
        <v>57</v>
      </c>
      <c r="C35" s="26" t="s">
        <v>146</v>
      </c>
      <c r="D35" s="26"/>
      <c r="E35" s="26"/>
      <c r="F35" s="32" t="s">
        <v>147</v>
      </c>
      <c r="G35" s="23">
        <v>491</v>
      </c>
      <c r="H35" s="17"/>
      <c r="I35" s="16"/>
      <c r="J35" s="18">
        <f t="shared" si="0"/>
        <v>0</v>
      </c>
      <c r="K35" s="18">
        <f t="shared" si="6"/>
        <v>0</v>
      </c>
      <c r="L35" s="18">
        <f t="shared" si="7"/>
        <v>0</v>
      </c>
    </row>
    <row r="36" spans="1:12" ht="156" x14ac:dyDescent="0.25">
      <c r="A36" s="25" t="s">
        <v>148</v>
      </c>
      <c r="B36" s="26" t="s">
        <v>58</v>
      </c>
      <c r="C36" s="26" t="s">
        <v>149</v>
      </c>
      <c r="D36" s="26"/>
      <c r="E36" s="26"/>
      <c r="F36" s="32" t="s">
        <v>74</v>
      </c>
      <c r="G36" s="23">
        <v>13514</v>
      </c>
      <c r="H36" s="17"/>
      <c r="I36" s="16"/>
      <c r="J36" s="18">
        <f t="shared" si="0"/>
        <v>0</v>
      </c>
      <c r="K36" s="18">
        <f t="shared" si="6"/>
        <v>0</v>
      </c>
      <c r="L36" s="18">
        <f t="shared" si="7"/>
        <v>0</v>
      </c>
    </row>
    <row r="37" spans="1:12" ht="234" x14ac:dyDescent="0.25">
      <c r="A37" s="25" t="s">
        <v>150</v>
      </c>
      <c r="B37" s="26" t="s">
        <v>151</v>
      </c>
      <c r="C37" s="26" t="s">
        <v>152</v>
      </c>
      <c r="D37" s="26"/>
      <c r="E37" s="26"/>
      <c r="F37" s="32" t="s">
        <v>74</v>
      </c>
      <c r="G37" s="23">
        <v>6968</v>
      </c>
      <c r="H37" s="17"/>
      <c r="I37" s="16"/>
      <c r="J37" s="18">
        <f t="shared" ref="J37:J57" si="8">+G37*I37</f>
        <v>0</v>
      </c>
      <c r="K37" s="18">
        <f t="shared" ref="K37:K45" si="9">+J37*H37</f>
        <v>0</v>
      </c>
      <c r="L37" s="18">
        <f t="shared" ref="L37:L45" si="10">+J37+K37</f>
        <v>0</v>
      </c>
    </row>
    <row r="38" spans="1:12" ht="312" x14ac:dyDescent="0.25">
      <c r="A38" s="25" t="s">
        <v>153</v>
      </c>
      <c r="B38" s="26" t="s">
        <v>59</v>
      </c>
      <c r="C38" s="34" t="s">
        <v>198</v>
      </c>
      <c r="D38" s="26"/>
      <c r="E38" s="26"/>
      <c r="F38" s="32" t="s">
        <v>74</v>
      </c>
      <c r="G38" s="23">
        <v>18844</v>
      </c>
      <c r="H38" s="17"/>
      <c r="I38" s="16"/>
      <c r="J38" s="18">
        <f t="shared" si="8"/>
        <v>0</v>
      </c>
      <c r="K38" s="18">
        <f t="shared" si="9"/>
        <v>0</v>
      </c>
      <c r="L38" s="18">
        <f t="shared" si="10"/>
        <v>0</v>
      </c>
    </row>
    <row r="39" spans="1:12" ht="234" x14ac:dyDescent="0.25">
      <c r="A39" s="25" t="s">
        <v>154</v>
      </c>
      <c r="B39" s="26" t="s">
        <v>155</v>
      </c>
      <c r="C39" s="26" t="s">
        <v>156</v>
      </c>
      <c r="D39" s="26"/>
      <c r="E39" s="26"/>
      <c r="F39" s="32" t="s">
        <v>74</v>
      </c>
      <c r="G39" s="23">
        <v>85000</v>
      </c>
      <c r="H39" s="17"/>
      <c r="I39" s="16"/>
      <c r="J39" s="18">
        <f t="shared" si="8"/>
        <v>0</v>
      </c>
      <c r="K39" s="18">
        <f t="shared" si="9"/>
        <v>0</v>
      </c>
      <c r="L39" s="18">
        <f t="shared" si="10"/>
        <v>0</v>
      </c>
    </row>
    <row r="40" spans="1:12" ht="170.25" customHeight="1" x14ac:dyDescent="0.25">
      <c r="A40" s="25" t="s">
        <v>157</v>
      </c>
      <c r="B40" s="26" t="s">
        <v>60</v>
      </c>
      <c r="C40" s="26" t="s">
        <v>158</v>
      </c>
      <c r="D40" s="26"/>
      <c r="E40" s="26"/>
      <c r="F40" s="32" t="s">
        <v>80</v>
      </c>
      <c r="G40" s="23">
        <v>79</v>
      </c>
      <c r="H40" s="17"/>
      <c r="I40" s="16"/>
      <c r="J40" s="18">
        <f t="shared" si="8"/>
        <v>0</v>
      </c>
      <c r="K40" s="18">
        <f t="shared" si="9"/>
        <v>0</v>
      </c>
      <c r="L40" s="18">
        <f t="shared" si="10"/>
        <v>0</v>
      </c>
    </row>
    <row r="41" spans="1:12" ht="242.25" customHeight="1" x14ac:dyDescent="0.25">
      <c r="A41" s="25" t="s">
        <v>159</v>
      </c>
      <c r="B41" s="26" t="s">
        <v>61</v>
      </c>
      <c r="C41" s="26" t="s">
        <v>160</v>
      </c>
      <c r="D41" s="26"/>
      <c r="E41" s="26"/>
      <c r="F41" s="32" t="s">
        <v>74</v>
      </c>
      <c r="G41" s="23">
        <v>40</v>
      </c>
      <c r="H41" s="17"/>
      <c r="I41" s="16"/>
      <c r="J41" s="18">
        <f t="shared" si="8"/>
        <v>0</v>
      </c>
      <c r="K41" s="18">
        <f t="shared" si="9"/>
        <v>0</v>
      </c>
      <c r="L41" s="18">
        <f t="shared" si="10"/>
        <v>0</v>
      </c>
    </row>
    <row r="42" spans="1:12" ht="252.75" customHeight="1" x14ac:dyDescent="0.25">
      <c r="A42" s="25" t="s">
        <v>161</v>
      </c>
      <c r="B42" s="26" t="s">
        <v>62</v>
      </c>
      <c r="C42" s="26" t="s">
        <v>162</v>
      </c>
      <c r="D42" s="26"/>
      <c r="E42" s="26"/>
      <c r="F42" s="32" t="s">
        <v>74</v>
      </c>
      <c r="G42" s="23">
        <v>14346</v>
      </c>
      <c r="H42" s="17"/>
      <c r="I42" s="16"/>
      <c r="J42" s="18">
        <f t="shared" si="8"/>
        <v>0</v>
      </c>
      <c r="K42" s="18">
        <f t="shared" si="9"/>
        <v>0</v>
      </c>
      <c r="L42" s="18">
        <f t="shared" si="10"/>
        <v>0</v>
      </c>
    </row>
    <row r="43" spans="1:12" ht="259.5" customHeight="1" x14ac:dyDescent="0.25">
      <c r="A43" s="25" t="s">
        <v>163</v>
      </c>
      <c r="B43" s="26" t="s">
        <v>63</v>
      </c>
      <c r="C43" s="26" t="s">
        <v>194</v>
      </c>
      <c r="D43" s="26"/>
      <c r="E43" s="26"/>
      <c r="F43" s="32" t="s">
        <v>74</v>
      </c>
      <c r="G43" s="23">
        <v>14345</v>
      </c>
      <c r="H43" s="17"/>
      <c r="I43" s="16"/>
      <c r="J43" s="18">
        <f t="shared" si="8"/>
        <v>0</v>
      </c>
      <c r="K43" s="18">
        <f t="shared" si="9"/>
        <v>0</v>
      </c>
      <c r="L43" s="18">
        <f t="shared" si="10"/>
        <v>0</v>
      </c>
    </row>
    <row r="44" spans="1:12" ht="245.25" customHeight="1" x14ac:dyDescent="0.25">
      <c r="A44" s="25" t="s">
        <v>164</v>
      </c>
      <c r="B44" s="34" t="s">
        <v>200</v>
      </c>
      <c r="C44" s="34" t="s">
        <v>223</v>
      </c>
      <c r="D44" s="26"/>
      <c r="E44" s="26"/>
      <c r="F44" s="32" t="s">
        <v>79</v>
      </c>
      <c r="G44" s="23">
        <v>545</v>
      </c>
      <c r="H44" s="17"/>
      <c r="I44" s="16"/>
      <c r="J44" s="18">
        <f t="shared" si="8"/>
        <v>0</v>
      </c>
      <c r="K44" s="18">
        <f t="shared" si="9"/>
        <v>0</v>
      </c>
      <c r="L44" s="18">
        <f t="shared" si="10"/>
        <v>0</v>
      </c>
    </row>
    <row r="45" spans="1:12" ht="210.75" customHeight="1" x14ac:dyDescent="0.25">
      <c r="A45" s="25" t="s">
        <v>165</v>
      </c>
      <c r="B45" s="26" t="s">
        <v>195</v>
      </c>
      <c r="C45" s="26" t="s">
        <v>166</v>
      </c>
      <c r="D45" s="26"/>
      <c r="E45" s="26"/>
      <c r="F45" s="32" t="s">
        <v>79</v>
      </c>
      <c r="G45" s="23">
        <v>168</v>
      </c>
      <c r="H45" s="17"/>
      <c r="I45" s="16"/>
      <c r="J45" s="18">
        <f t="shared" si="8"/>
        <v>0</v>
      </c>
      <c r="K45" s="18">
        <f t="shared" si="9"/>
        <v>0</v>
      </c>
      <c r="L45" s="18">
        <f t="shared" si="10"/>
        <v>0</v>
      </c>
    </row>
    <row r="46" spans="1:12" ht="161.25" customHeight="1" x14ac:dyDescent="0.25">
      <c r="A46" s="25" t="s">
        <v>167</v>
      </c>
      <c r="B46" s="26" t="s">
        <v>196</v>
      </c>
      <c r="C46" s="26" t="s">
        <v>197</v>
      </c>
      <c r="D46" s="26"/>
      <c r="E46" s="26"/>
      <c r="F46" s="32" t="s">
        <v>79</v>
      </c>
      <c r="G46" s="23">
        <v>122</v>
      </c>
      <c r="H46" s="17"/>
      <c r="I46" s="16"/>
      <c r="J46" s="18">
        <f t="shared" si="8"/>
        <v>0</v>
      </c>
      <c r="K46" s="18">
        <f t="shared" si="6"/>
        <v>0</v>
      </c>
      <c r="L46" s="18">
        <f t="shared" si="7"/>
        <v>0</v>
      </c>
    </row>
    <row r="47" spans="1:12" ht="187.2" x14ac:dyDescent="0.25">
      <c r="A47" s="25" t="s">
        <v>168</v>
      </c>
      <c r="B47" s="26" t="s">
        <v>64</v>
      </c>
      <c r="C47" s="26" t="s">
        <v>169</v>
      </c>
      <c r="D47" s="26"/>
      <c r="E47" s="26"/>
      <c r="F47" s="32" t="s">
        <v>79</v>
      </c>
      <c r="G47" s="23">
        <v>75</v>
      </c>
      <c r="H47" s="17"/>
      <c r="I47" s="16"/>
      <c r="J47" s="18">
        <f t="shared" si="8"/>
        <v>0</v>
      </c>
      <c r="K47" s="18">
        <f t="shared" si="2"/>
        <v>0</v>
      </c>
      <c r="L47" s="18">
        <f t="shared" si="3"/>
        <v>0</v>
      </c>
    </row>
    <row r="48" spans="1:12" ht="171.6" x14ac:dyDescent="0.25">
      <c r="A48" s="25" t="s">
        <v>170</v>
      </c>
      <c r="B48" s="26" t="s">
        <v>65</v>
      </c>
      <c r="C48" s="26" t="s">
        <v>171</v>
      </c>
      <c r="D48" s="26"/>
      <c r="E48" s="26"/>
      <c r="F48" s="32" t="s">
        <v>79</v>
      </c>
      <c r="G48" s="23">
        <v>31</v>
      </c>
      <c r="H48" s="17"/>
      <c r="I48" s="16"/>
      <c r="J48" s="18">
        <f t="shared" si="8"/>
        <v>0</v>
      </c>
      <c r="K48" s="18">
        <f t="shared" ref="K48:K56" si="11">+J48*H48</f>
        <v>0</v>
      </c>
      <c r="L48" s="18">
        <f t="shared" ref="L48:L56" si="12">+J48+K48</f>
        <v>0</v>
      </c>
    </row>
    <row r="49" spans="1:20" ht="249.6" x14ac:dyDescent="0.25">
      <c r="A49" s="25" t="s">
        <v>172</v>
      </c>
      <c r="B49" s="26" t="s">
        <v>66</v>
      </c>
      <c r="C49" s="26" t="s">
        <v>173</v>
      </c>
      <c r="D49" s="26"/>
      <c r="E49" s="26"/>
      <c r="F49" s="32" t="s">
        <v>74</v>
      </c>
      <c r="G49" s="23">
        <v>1</v>
      </c>
      <c r="H49" s="17"/>
      <c r="I49" s="16"/>
      <c r="J49" s="18">
        <f t="shared" si="8"/>
        <v>0</v>
      </c>
      <c r="K49" s="18">
        <f t="shared" si="11"/>
        <v>0</v>
      </c>
      <c r="L49" s="18">
        <f t="shared" si="12"/>
        <v>0</v>
      </c>
    </row>
    <row r="50" spans="1:20" ht="171.6" x14ac:dyDescent="0.25">
      <c r="A50" s="25" t="s">
        <v>174</v>
      </c>
      <c r="B50" s="26" t="s">
        <v>67</v>
      </c>
      <c r="C50" s="26" t="s">
        <v>175</v>
      </c>
      <c r="D50" s="26"/>
      <c r="E50" s="26"/>
      <c r="F50" s="32" t="s">
        <v>81</v>
      </c>
      <c r="G50" s="23">
        <v>32</v>
      </c>
      <c r="H50" s="17"/>
      <c r="I50" s="16"/>
      <c r="J50" s="18">
        <f t="shared" si="8"/>
        <v>0</v>
      </c>
      <c r="K50" s="18">
        <f t="shared" si="11"/>
        <v>0</v>
      </c>
      <c r="L50" s="18">
        <f t="shared" si="12"/>
        <v>0</v>
      </c>
    </row>
    <row r="51" spans="1:20" ht="146.25" customHeight="1" x14ac:dyDescent="0.25">
      <c r="A51" s="25" t="s">
        <v>176</v>
      </c>
      <c r="B51" s="26" t="s">
        <v>68</v>
      </c>
      <c r="C51" s="26" t="s">
        <v>177</v>
      </c>
      <c r="D51" s="26"/>
      <c r="E51" s="26"/>
      <c r="F51" s="32" t="s">
        <v>75</v>
      </c>
      <c r="G51" s="23">
        <v>116</v>
      </c>
      <c r="H51" s="17"/>
      <c r="I51" s="16"/>
      <c r="J51" s="18">
        <f t="shared" si="8"/>
        <v>0</v>
      </c>
      <c r="K51" s="18">
        <f t="shared" si="11"/>
        <v>0</v>
      </c>
      <c r="L51" s="18">
        <f t="shared" si="12"/>
        <v>0</v>
      </c>
    </row>
    <row r="52" spans="1:20" ht="249.6" x14ac:dyDescent="0.25">
      <c r="A52" s="25" t="s">
        <v>178</v>
      </c>
      <c r="B52" s="26" t="s">
        <v>69</v>
      </c>
      <c r="C52" s="26" t="s">
        <v>179</v>
      </c>
      <c r="D52" s="26"/>
      <c r="E52" s="26"/>
      <c r="F52" s="32" t="s">
        <v>81</v>
      </c>
      <c r="G52" s="23">
        <v>32</v>
      </c>
      <c r="H52" s="17"/>
      <c r="I52" s="16"/>
      <c r="J52" s="18">
        <f t="shared" si="8"/>
        <v>0</v>
      </c>
      <c r="K52" s="18">
        <f t="shared" si="11"/>
        <v>0</v>
      </c>
      <c r="L52" s="18">
        <f t="shared" si="12"/>
        <v>0</v>
      </c>
    </row>
    <row r="53" spans="1:20" ht="265.2" x14ac:dyDescent="0.25">
      <c r="A53" s="25" t="s">
        <v>180</v>
      </c>
      <c r="B53" s="26" t="s">
        <v>181</v>
      </c>
      <c r="C53" s="26" t="s">
        <v>182</v>
      </c>
      <c r="D53" s="26"/>
      <c r="E53" s="26"/>
      <c r="F53" s="32" t="s">
        <v>80</v>
      </c>
      <c r="G53" s="23">
        <v>16</v>
      </c>
      <c r="H53" s="17"/>
      <c r="I53" s="16"/>
      <c r="J53" s="18">
        <f t="shared" si="8"/>
        <v>0</v>
      </c>
      <c r="K53" s="18">
        <f t="shared" si="11"/>
        <v>0</v>
      </c>
      <c r="L53" s="18">
        <f t="shared" si="12"/>
        <v>0</v>
      </c>
    </row>
    <row r="54" spans="1:20" ht="202.8" x14ac:dyDescent="0.25">
      <c r="A54" s="25" t="s">
        <v>183</v>
      </c>
      <c r="B54" s="26" t="s">
        <v>70</v>
      </c>
      <c r="C54" s="26" t="s">
        <v>184</v>
      </c>
      <c r="D54" s="26"/>
      <c r="E54" s="26"/>
      <c r="F54" s="32" t="s">
        <v>80</v>
      </c>
      <c r="G54" s="23">
        <v>32</v>
      </c>
      <c r="H54" s="17"/>
      <c r="I54" s="16"/>
      <c r="J54" s="18">
        <f t="shared" si="8"/>
        <v>0</v>
      </c>
      <c r="K54" s="18">
        <f t="shared" si="11"/>
        <v>0</v>
      </c>
      <c r="L54" s="18">
        <f t="shared" si="12"/>
        <v>0</v>
      </c>
    </row>
    <row r="55" spans="1:20" ht="200.25" customHeight="1" x14ac:dyDescent="0.25">
      <c r="A55" s="25" t="s">
        <v>185</v>
      </c>
      <c r="B55" s="26" t="s">
        <v>71</v>
      </c>
      <c r="C55" s="34" t="s">
        <v>199</v>
      </c>
      <c r="D55" s="26"/>
      <c r="E55" s="26"/>
      <c r="F55" s="32" t="s">
        <v>74</v>
      </c>
      <c r="G55" s="23">
        <v>28</v>
      </c>
      <c r="H55" s="17"/>
      <c r="I55" s="16"/>
      <c r="J55" s="18">
        <f t="shared" si="8"/>
        <v>0</v>
      </c>
      <c r="K55" s="18">
        <f t="shared" si="11"/>
        <v>0</v>
      </c>
      <c r="L55" s="18">
        <f t="shared" si="12"/>
        <v>0</v>
      </c>
    </row>
    <row r="56" spans="1:20" ht="228.75" customHeight="1" x14ac:dyDescent="0.25">
      <c r="A56" s="25" t="s">
        <v>186</v>
      </c>
      <c r="B56" s="26" t="s">
        <v>72</v>
      </c>
      <c r="C56" s="26" t="s">
        <v>187</v>
      </c>
      <c r="D56" s="26"/>
      <c r="E56" s="26"/>
      <c r="F56" s="32" t="s">
        <v>82</v>
      </c>
      <c r="G56" s="23">
        <v>12</v>
      </c>
      <c r="H56" s="17"/>
      <c r="I56" s="16"/>
      <c r="J56" s="18">
        <f t="shared" si="8"/>
        <v>0</v>
      </c>
      <c r="K56" s="18">
        <f t="shared" si="11"/>
        <v>0</v>
      </c>
      <c r="L56" s="18">
        <f t="shared" si="12"/>
        <v>0</v>
      </c>
    </row>
    <row r="57" spans="1:20" ht="225" customHeight="1" x14ac:dyDescent="0.25">
      <c r="A57" s="25" t="s">
        <v>188</v>
      </c>
      <c r="B57" s="26" t="s">
        <v>73</v>
      </c>
      <c r="C57" s="26" t="s">
        <v>189</v>
      </c>
      <c r="D57" s="26"/>
      <c r="E57" s="26"/>
      <c r="F57" s="32" t="s">
        <v>74</v>
      </c>
      <c r="G57" s="23">
        <v>13</v>
      </c>
      <c r="H57" s="17"/>
      <c r="I57" s="16"/>
      <c r="J57" s="18">
        <f t="shared" si="8"/>
        <v>0</v>
      </c>
      <c r="K57" s="18">
        <f t="shared" ref="K57:K62" si="13">+J57*H57</f>
        <v>0</v>
      </c>
      <c r="L57" s="18">
        <f t="shared" ref="L57:L62" si="14">+J57+K57</f>
        <v>0</v>
      </c>
    </row>
    <row r="58" spans="1:20" ht="298.5" customHeight="1" x14ac:dyDescent="0.25">
      <c r="A58" s="23">
        <v>54</v>
      </c>
      <c r="B58" s="24" t="s">
        <v>203</v>
      </c>
      <c r="C58" s="35" t="s">
        <v>204</v>
      </c>
      <c r="D58" s="28"/>
      <c r="E58" s="28"/>
      <c r="F58" s="25" t="s">
        <v>74</v>
      </c>
      <c r="G58" s="44">
        <v>10965</v>
      </c>
      <c r="H58" s="17"/>
      <c r="I58" s="16"/>
      <c r="J58" s="18">
        <f t="shared" ref="J58:J62" si="15">+G58*I58</f>
        <v>0</v>
      </c>
      <c r="K58" s="18">
        <f t="shared" si="13"/>
        <v>0</v>
      </c>
      <c r="L58" s="18">
        <f t="shared" si="14"/>
        <v>0</v>
      </c>
    </row>
    <row r="59" spans="1:20" ht="204.75" customHeight="1" x14ac:dyDescent="0.25">
      <c r="A59" s="23">
        <v>55</v>
      </c>
      <c r="B59" s="24" t="s">
        <v>219</v>
      </c>
      <c r="C59" s="35" t="s">
        <v>220</v>
      </c>
      <c r="D59" s="28"/>
      <c r="E59" s="28"/>
      <c r="F59" s="25" t="s">
        <v>74</v>
      </c>
      <c r="G59" s="44">
        <v>94921</v>
      </c>
      <c r="H59" s="17"/>
      <c r="I59" s="16"/>
      <c r="J59" s="18">
        <f t="shared" si="15"/>
        <v>0</v>
      </c>
      <c r="K59" s="18">
        <f t="shared" si="13"/>
        <v>0</v>
      </c>
      <c r="L59" s="18">
        <f t="shared" si="14"/>
        <v>0</v>
      </c>
    </row>
    <row r="60" spans="1:20" ht="157.5" customHeight="1" x14ac:dyDescent="0.25">
      <c r="A60" s="23">
        <v>56</v>
      </c>
      <c r="B60" s="24" t="s">
        <v>205</v>
      </c>
      <c r="C60" s="35" t="s">
        <v>221</v>
      </c>
      <c r="D60" s="28"/>
      <c r="E60" s="28"/>
      <c r="F60" s="25" t="s">
        <v>74</v>
      </c>
      <c r="G60" s="44">
        <v>242551</v>
      </c>
      <c r="H60" s="17"/>
      <c r="I60" s="16"/>
      <c r="J60" s="18"/>
      <c r="K60" s="18"/>
      <c r="L60" s="18"/>
      <c r="T60" t="s">
        <v>222</v>
      </c>
    </row>
    <row r="61" spans="1:20" ht="124.8" x14ac:dyDescent="0.3">
      <c r="A61" s="43">
        <v>57</v>
      </c>
      <c r="B61" s="24" t="s">
        <v>206</v>
      </c>
      <c r="C61" s="35" t="s">
        <v>209</v>
      </c>
      <c r="D61" s="28"/>
      <c r="E61" s="28"/>
      <c r="F61" s="32" t="s">
        <v>210</v>
      </c>
      <c r="G61" s="44">
        <v>244</v>
      </c>
      <c r="H61" s="17"/>
      <c r="I61" s="16"/>
      <c r="J61" s="18"/>
      <c r="K61" s="18"/>
      <c r="L61" s="18"/>
    </row>
    <row r="62" spans="1:20" ht="109.2" x14ac:dyDescent="0.25">
      <c r="A62" s="23">
        <v>58</v>
      </c>
      <c r="B62" s="24" t="s">
        <v>207</v>
      </c>
      <c r="C62" s="35" t="s">
        <v>208</v>
      </c>
      <c r="D62" s="28"/>
      <c r="E62" s="28"/>
      <c r="F62" s="32" t="s">
        <v>211</v>
      </c>
      <c r="G62" s="44">
        <v>4554</v>
      </c>
      <c r="H62" s="17"/>
      <c r="I62" s="16"/>
      <c r="J62" s="18">
        <f t="shared" si="15"/>
        <v>0</v>
      </c>
      <c r="K62" s="18">
        <f t="shared" si="13"/>
        <v>0</v>
      </c>
      <c r="L62" s="18">
        <f t="shared" si="14"/>
        <v>0</v>
      </c>
    </row>
    <row r="63" spans="1:20" ht="31.5" customHeight="1" thickBot="1" x14ac:dyDescent="0.3">
      <c r="A63" s="53"/>
      <c r="B63" s="54"/>
      <c r="C63" s="54"/>
      <c r="D63" s="54"/>
      <c r="E63" s="54"/>
      <c r="F63" s="54"/>
      <c r="G63" s="54"/>
      <c r="H63" s="54"/>
      <c r="I63" s="55"/>
      <c r="J63" s="15">
        <f>SUM(J5:J62)</f>
        <v>0</v>
      </c>
      <c r="K63" s="15">
        <f>SUM(K5:K62)</f>
        <v>0</v>
      </c>
      <c r="L63" s="15">
        <f>SUM(L5:L62)</f>
        <v>0</v>
      </c>
    </row>
    <row r="65" spans="1:1" x14ac:dyDescent="0.3">
      <c r="A65" s="29"/>
    </row>
    <row r="66" spans="1:1" ht="15.6" customHeight="1" x14ac:dyDescent="0.3">
      <c r="A66" s="29"/>
    </row>
    <row r="67" spans="1:1" ht="15.6" customHeight="1" x14ac:dyDescent="0.3"/>
    <row r="68" spans="1:1" ht="15.6" customHeight="1" x14ac:dyDescent="0.3"/>
    <row r="69" spans="1:1" ht="15.6" customHeight="1" x14ac:dyDescent="0.3"/>
    <row r="70" spans="1:1" ht="15.6" customHeight="1" x14ac:dyDescent="0.3"/>
    <row r="71" spans="1:1" ht="15.6" customHeight="1" x14ac:dyDescent="0.3"/>
    <row r="72" spans="1:1" ht="15.6" customHeight="1" x14ac:dyDescent="0.3"/>
    <row r="73" spans="1:1" ht="15.6" customHeight="1" x14ac:dyDescent="0.3"/>
    <row r="74" spans="1:1" ht="15.6" customHeight="1" x14ac:dyDescent="0.3"/>
    <row r="75" spans="1:1" ht="15.6" customHeight="1" x14ac:dyDescent="0.3"/>
    <row r="76" spans="1:1" ht="15.6" customHeight="1" x14ac:dyDescent="0.3"/>
  </sheetData>
  <mergeCells count="11">
    <mergeCell ref="A63:I63"/>
    <mergeCell ref="A1:L1"/>
    <mergeCell ref="A2:A3"/>
    <mergeCell ref="B2:B3"/>
    <mergeCell ref="D2:D3"/>
    <mergeCell ref="E2:E3"/>
    <mergeCell ref="F2:F3"/>
    <mergeCell ref="G2:G3"/>
    <mergeCell ref="H2:H3"/>
    <mergeCell ref="I2:I3"/>
    <mergeCell ref="C2:C3"/>
  </mergeCells>
  <conditionalFormatting sqref="B27">
    <cfRule type="duplicateValues" dxfId="0" priority="1" stopIfTrue="1"/>
  </conditionalFormatting>
  <pageMargins left="0.7" right="0.7" top="0.75" bottom="0.75" header="0.3" footer="0.3"/>
  <pageSetup scale="5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0FD1A585D12B41A4FADC31DF76FA68" ma:contentTypeVersion="18" ma:contentTypeDescription="Create a new document." ma:contentTypeScope="" ma:versionID="48445e6d26a5c1eda339bbb7ec198103">
  <xsd:schema xmlns:xsd="http://www.w3.org/2001/XMLSchema" xmlns:xs="http://www.w3.org/2001/XMLSchema" xmlns:p="http://schemas.microsoft.com/office/2006/metadata/properties" xmlns:ns2="f534351b-adfe-4eab-b067-0eb5ac1a8ee3" xmlns:ns3="4924c373-eed2-40d4-b2ea-3154d9ddd66f" targetNamespace="http://schemas.microsoft.com/office/2006/metadata/properties" ma:root="true" ma:fieldsID="7c85c29672b27d740f2ffce1b4a2fd73" ns2:_="" ns3:_="">
    <xsd:import namespace="f534351b-adfe-4eab-b067-0eb5ac1a8ee3"/>
    <xsd:import namespace="4924c373-eed2-40d4-b2ea-3154d9ddd6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4351b-adfe-4eab-b067-0eb5ac1a8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4c373-eed2-40d4-b2ea-3154d9ddd6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1d3b16-e302-4aef-945d-59c240a2d120}" ma:internalName="TaxCatchAll" ma:showField="CatchAllData" ma:web="4924c373-eed2-40d4-b2ea-3154d9ddd6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34351b-adfe-4eab-b067-0eb5ac1a8ee3">
      <Terms xmlns="http://schemas.microsoft.com/office/infopath/2007/PartnerControls"/>
    </lcf76f155ced4ddcb4097134ff3c332f>
    <TaxCatchAll xmlns="4924c373-eed2-40d4-b2ea-3154d9ddd66f" xsi:nil="true"/>
    <_Flow_SignoffStatus xmlns="f534351b-adfe-4eab-b067-0eb5ac1a8ee3" xsi:nil="true"/>
  </documentManagement>
</p:properties>
</file>

<file path=customXml/itemProps1.xml><?xml version="1.0" encoding="utf-8"?>
<ds:datastoreItem xmlns:ds="http://schemas.openxmlformats.org/officeDocument/2006/customXml" ds:itemID="{1F4C78CA-FFAE-4846-86D5-BA88C2FF7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4351b-adfe-4eab-b067-0eb5ac1a8ee3"/>
    <ds:schemaRef ds:uri="4924c373-eed2-40d4-b2ea-3154d9ddd6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1735E7-D82B-4D9A-8DD8-613542D64717}">
  <ds:schemaRefs>
    <ds:schemaRef ds:uri="http://schemas.microsoft.com/sharepoint/v3/contenttype/forms"/>
  </ds:schemaRefs>
</ds:datastoreItem>
</file>

<file path=customXml/itemProps3.xml><?xml version="1.0" encoding="utf-8"?>
<ds:datastoreItem xmlns:ds="http://schemas.openxmlformats.org/officeDocument/2006/customXml" ds:itemID="{F36EE586-6E05-47C2-8FDB-1FFC20E18385}">
  <ds:schemaRefs>
    <ds:schemaRef ds:uri="http://schemas.microsoft.com/office/2006/metadata/properties"/>
    <ds:schemaRef ds:uri="http://schemas.microsoft.com/office/infopath/2007/PartnerControls"/>
    <ds:schemaRef ds:uri="f534351b-adfe-4eab-b067-0eb5ac1a8ee3"/>
    <ds:schemaRef ds:uri="4924c373-eed2-40d4-b2ea-3154d9ddd66f"/>
  </ds:schemaRefs>
</ds:datastoreItem>
</file>

<file path=docMetadata/LabelInfo.xml><?xml version="1.0" encoding="utf-8"?>
<clbl:labelList xmlns:clbl="http://schemas.microsoft.com/office/2020/mipLabelMetadata">
  <clbl:label id="{606bed3f-efae-4d70-a15b-866bb27c918d}"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EJEMPLO FORMATO GENERAL</vt:lpstr>
      <vt:lpstr>BLOQUE No.1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Tatiana Paola Mantilla Quintero</cp:lastModifiedBy>
  <cp:revision/>
  <cp:lastPrinted>2025-10-21T17:08:07Z</cp:lastPrinted>
  <dcterms:created xsi:type="dcterms:W3CDTF">2023-01-11T21:58:19Z</dcterms:created>
  <dcterms:modified xsi:type="dcterms:W3CDTF">2026-06-02T16:50:59Z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0x010100240FD1A585D12B41A4FADC31DF76FA68</vt:lpwstr>
  </property>
</Properties>
</file>