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SAMSUNG\Documents\SUSTITUCION\SDC\DOCUMENTOS SOPORTES SDC\SDC 2\"/>
    </mc:Choice>
  </mc:AlternateContent>
  <xr:revisionPtr revIDLastSave="0" documentId="13_ncr:1_{18EB4944-D83C-4EB9-A9C5-346056F1BD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JEMPLO FORMATO GENERAL" sheetId="3" r:id="rId1"/>
    <sheet name="BLOQUE No.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6" l="1"/>
  <c r="K33" i="6" s="1"/>
  <c r="J34" i="6"/>
  <c r="K34" i="6" s="1"/>
  <c r="L34" i="6" s="1"/>
  <c r="J35" i="6"/>
  <c r="K35" i="6" s="1"/>
  <c r="J36" i="6"/>
  <c r="K36" i="6" s="1"/>
  <c r="J37" i="6"/>
  <c r="J38" i="6"/>
  <c r="K38" i="6" s="1"/>
  <c r="J39" i="6"/>
  <c r="K39" i="6" s="1"/>
  <c r="J40" i="6"/>
  <c r="K40" i="6" s="1"/>
  <c r="J41" i="6"/>
  <c r="K41" i="6" s="1"/>
  <c r="J27" i="6"/>
  <c r="K27" i="6" s="1"/>
  <c r="J28" i="6"/>
  <c r="K28" i="6" s="1"/>
  <c r="L28" i="6" s="1"/>
  <c r="J29" i="6"/>
  <c r="K29" i="6" s="1"/>
  <c r="J30" i="6"/>
  <c r="K30" i="6" s="1"/>
  <c r="J31" i="6"/>
  <c r="K31" i="6" s="1"/>
  <c r="J32" i="6"/>
  <c r="K32" i="6" s="1"/>
  <c r="J42" i="6"/>
  <c r="K42" i="6" s="1"/>
  <c r="L42" i="6" s="1"/>
  <c r="J44" i="6"/>
  <c r="K44" i="6" s="1"/>
  <c r="J45" i="6"/>
  <c r="K45" i="6" s="1"/>
  <c r="J46" i="6"/>
  <c r="K46" i="6" s="1"/>
  <c r="L46" i="6" s="1"/>
  <c r="J47" i="6"/>
  <c r="K47" i="6" s="1"/>
  <c r="J48" i="6"/>
  <c r="J49" i="6"/>
  <c r="K49" i="6" s="1"/>
  <c r="J50" i="6"/>
  <c r="K50" i="6" s="1"/>
  <c r="L50" i="6" s="1"/>
  <c r="J51" i="6"/>
  <c r="K51" i="6" s="1"/>
  <c r="J52" i="6"/>
  <c r="K52" i="6" s="1"/>
  <c r="J6" i="6"/>
  <c r="K6" i="6" s="1"/>
  <c r="J7" i="6"/>
  <c r="K7" i="6" s="1"/>
  <c r="J8" i="6"/>
  <c r="K8" i="6" s="1"/>
  <c r="J9" i="6"/>
  <c r="K9" i="6" s="1"/>
  <c r="L9" i="6" s="1"/>
  <c r="J5" i="6"/>
  <c r="K5" i="6" s="1"/>
  <c r="J10" i="6"/>
  <c r="K10" i="6" s="1"/>
  <c r="J11" i="6"/>
  <c r="K11" i="6" s="1"/>
  <c r="L11" i="6" s="1"/>
  <c r="J12" i="6"/>
  <c r="K12" i="6" s="1"/>
  <c r="J13" i="6"/>
  <c r="K13" i="6" s="1"/>
  <c r="L13" i="6" s="1"/>
  <c r="J14" i="6"/>
  <c r="K14" i="6" s="1"/>
  <c r="L14" i="6" s="1"/>
  <c r="J15" i="6"/>
  <c r="K15" i="6" s="1"/>
  <c r="J16" i="6"/>
  <c r="K16" i="6" s="1"/>
  <c r="J17" i="6"/>
  <c r="K17" i="6" s="1"/>
  <c r="L17" i="6" s="1"/>
  <c r="J18" i="6"/>
  <c r="K18" i="6" s="1"/>
  <c r="L18" i="6" s="1"/>
  <c r="J19" i="6"/>
  <c r="K19" i="6" s="1"/>
  <c r="J20" i="6"/>
  <c r="K20" i="6" s="1"/>
  <c r="J21" i="6"/>
  <c r="K21" i="6" s="1"/>
  <c r="J22" i="6"/>
  <c r="K22" i="6" s="1"/>
  <c r="L22" i="6" s="1"/>
  <c r="J23" i="6"/>
  <c r="K23" i="6" s="1"/>
  <c r="J24" i="6"/>
  <c r="K24" i="6" s="1"/>
  <c r="J25" i="6"/>
  <c r="K25" i="6" s="1"/>
  <c r="J26" i="6"/>
  <c r="K26" i="6" s="1"/>
  <c r="L26" i="6" s="1"/>
  <c r="J43" i="6"/>
  <c r="J53" i="6"/>
  <c r="K53" i="6" s="1"/>
  <c r="J55" i="6"/>
  <c r="K55" i="6" s="1"/>
  <c r="J9" i="3"/>
  <c r="J8" i="3"/>
  <c r="K8" i="3" s="1"/>
  <c r="L8" i="3" s="1"/>
  <c r="J7" i="3"/>
  <c r="J6" i="3"/>
  <c r="L35" i="6" l="1"/>
  <c r="L49" i="6"/>
  <c r="L36" i="6"/>
  <c r="L38" i="6"/>
  <c r="K37" i="6"/>
  <c r="L37" i="6" s="1"/>
  <c r="L40" i="6"/>
  <c r="L39" i="6"/>
  <c r="L41" i="6"/>
  <c r="L33" i="6"/>
  <c r="L31" i="6"/>
  <c r="L29" i="6"/>
  <c r="L30" i="6"/>
  <c r="L27" i="6"/>
  <c r="L32" i="6"/>
  <c r="L44" i="6"/>
  <c r="L45" i="6"/>
  <c r="L52" i="6"/>
  <c r="K48" i="6"/>
  <c r="L48" i="6" s="1"/>
  <c r="L51" i="6"/>
  <c r="L47" i="6"/>
  <c r="J56" i="6"/>
  <c r="L10" i="6"/>
  <c r="L25" i="6"/>
  <c r="L7" i="6"/>
  <c r="L8" i="6"/>
  <c r="L6" i="6"/>
  <c r="L21" i="6"/>
  <c r="L12" i="6"/>
  <c r="L16" i="6"/>
  <c r="L55" i="6"/>
  <c r="L20" i="6"/>
  <c r="K43" i="6"/>
  <c r="L43" i="6" s="1"/>
  <c r="L24" i="6"/>
  <c r="L19" i="6"/>
  <c r="L23" i="6"/>
  <c r="L15" i="6"/>
  <c r="L5" i="6"/>
  <c r="L53" i="6"/>
  <c r="J10" i="3"/>
  <c r="K6" i="3"/>
  <c r="L6" i="3" s="1"/>
  <c r="K9" i="3"/>
  <c r="L9" i="3" s="1"/>
  <c r="K7" i="3"/>
  <c r="L7" i="3" s="1"/>
  <c r="K5" i="3"/>
  <c r="K56" i="6" l="1"/>
  <c r="L56" i="6"/>
  <c r="K10" i="3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9D76372-99A3-4091-93F9-B9F9BBE2085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<sst xmlns="http://schemas.openxmlformats.org/spreadsheetml/2006/main" count="217" uniqueCount="156">
  <si>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</si>
  <si>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</si>
  <si>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</si>
  <si>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</si>
  <si>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</si>
  <si>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</si>
  <si>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</si>
  <si>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</si>
  <si>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</si>
  <si>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</si>
  <si>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</si>
  <si>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</si>
  <si>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</si>
  <si>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</si>
  <si>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</si>
  <si>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</si>
  <si>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</si>
  <si>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</si>
  <si>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</si>
  <si>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</si>
  <si>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</si>
  <si>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</si>
  <si>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</si>
  <si>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</si>
  <si>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</si>
  <si>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</si>
  <si>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</si>
  <si>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</si>
  <si>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</si>
  <si>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</si>
  <si>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</si>
  <si>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</si>
  <si>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</si>
  <si>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</si>
  <si>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</si>
  <si>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</si>
  <si>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BLOQUE No.1 EQUIPOS, HERRAMIENTAS, INSUMOS AGROPECUARIOS Y MATERIAL VEGETAL</t>
  </si>
  <si>
    <t>Canastillas</t>
  </si>
  <si>
    <t>Fumigadora Estacionaria con 2 rollos de manguera y equipo de protección</t>
  </si>
  <si>
    <t>Manguera PEHD ½” *100mt</t>
  </si>
  <si>
    <t>Picapasto motor a gasolina 6.5 hp a 3.600 RPM.</t>
  </si>
  <si>
    <t>Podador y tijera ramas altas 14"</t>
  </si>
  <si>
    <t>Fertilizante compuesto (brachiaria)</t>
  </si>
  <si>
    <t>Fertilizante compuesto (palma)</t>
  </si>
  <si>
    <t>Fungicida para control fitosanitario</t>
  </si>
  <si>
    <t>Fungicida y bactericida foliar</t>
  </si>
  <si>
    <t>Kit Básico Para Los Semilleros De Ají</t>
  </si>
  <si>
    <t>Insecticida biológico</t>
  </si>
  <si>
    <t>Materia orgánica compostada</t>
  </si>
  <si>
    <t>Melaza</t>
  </si>
  <si>
    <t>Micorrizas</t>
  </si>
  <si>
    <t>Sal mineralizada al 8%</t>
  </si>
  <si>
    <t>Semilla certificada de frijol</t>
  </si>
  <si>
    <t>Sustrato para semilleros del Ají</t>
  </si>
  <si>
    <t>Estácas de Yuca</t>
  </si>
  <si>
    <t>Plántulas forestales</t>
  </si>
  <si>
    <t>Acelerante de crecimiento especializado para peces</t>
  </si>
  <si>
    <t>Aireador Mini Splash</t>
  </si>
  <si>
    <t>Alevinos Tilapia</t>
  </si>
  <si>
    <t>Alevinos Cachama</t>
  </si>
  <si>
    <t>Alimento 38% P.C. Pellet</t>
  </si>
  <si>
    <t>Alimento 45% P.C. Pellet</t>
  </si>
  <si>
    <t>Chinchorro pesca 25m largo x 4 de alto. Ojo 2"</t>
  </si>
  <si>
    <t>Kit de medición de oxígeno</t>
  </si>
  <si>
    <t>Malla antipájaro 1,8m alto x 50m largo</t>
  </si>
  <si>
    <t>Medidor de calidad de aguas especializado para acuicultura</t>
  </si>
  <si>
    <t>Preventivo de enfermedades especializado para peces</t>
  </si>
  <si>
    <t>Red de manejo (nasa)</t>
  </si>
  <si>
    <t>Sal marina</t>
  </si>
  <si>
    <t>Tubo PVC sanitario 4" tipo pesada x 6metros</t>
  </si>
  <si>
    <t>Unidad</t>
  </si>
  <si>
    <t>Rollo</t>
  </si>
  <si>
    <t>Bulto 50 Kg</t>
  </si>
  <si>
    <t>Kg</t>
  </si>
  <si>
    <t>Kit</t>
  </si>
  <si>
    <t>Bulto 40 Kg</t>
  </si>
  <si>
    <t>Kilogramo</t>
  </si>
  <si>
    <t>kit</t>
  </si>
  <si>
    <t>Bulto 40 - 50kg</t>
  </si>
  <si>
    <t>Tipo de producto: Canastilla plástica
Material: Polietileno de alta densidad
Dimensiones:
Largo: 60 cm
Ancho: 40 cm
Alto: 25 cm
Capacidad de carga: Máximo 25 kg
Calidad: Alta resistencia al peso y manipulación
Presentación: Unidad</t>
  </si>
  <si>
    <t>Tipo de producto: Equipo agroindustrial
Capacidad: 300 – 450 kg de cereza por hora
Potencia requerida: 0,5 HP
Velocidad del motor: 1.750 RPM
Diámetro del cilindro: 3,5 pulgadas
Ancho de camisa: 7,5 pulgadas
Material:
Camisa en acero inoxidable
Cilindro en fundición de hierro gris
Componentes:
Soporte (base)
Poleas y correas de operación
Presentación: Unidad
Calidad: Uso continuo, alta resistencia mecánica</t>
  </si>
  <si>
    <t>Tipo de producto: Equipo agroindustrial
Motor: Gasolina
Potencia: 6,5 HP
Velocidad de operación: 3.600 RPM
Capacidad de procesamiento:
Peso seco: 32 – 40 kg
Sistema de corte: Equipado con dos cuchillas de corte
Calidad: Uso agrícola continuo
Presentación: Unidad</t>
  </si>
  <si>
    <t>Tipo de producto: Herramienta manual extensible
Material:
Hoja en acero
Mango en aluminio telescópico
Extensión mínima: 2,4 m
Características de la hoja:
Curva
Número de dientes por pulgada: según fabricante
Peso aproximado: 1,08 kg
Calidad: Alta resistencia y precisión de corte
Presentación: Unidad.</t>
  </si>
  <si>
    <t>Bandejas de germinación para el Ají</t>
  </si>
  <si>
    <t>Tipo de producto: Insumo agrícola
Material: Plástico
Capacidad: 200 a 250 celdas
Dimensiones:
Ancho: 50 cm
Color: Negro
Espesor: 1,00 mm a 1,5 mm
Características:
Orificios de drenaje (aproximadamente 6 mm)
Calidad: Uso en propagación vegetal
Presentación: Unidad</t>
  </si>
  <si>
    <t>Botón de oro o Leucaena</t>
  </si>
  <si>
    <t>Tipo de producto: Material vegetal (plántulas o estacas)
Botón de oro
Dimensiones:
Plántulas: entre 20 cm y 40 cm
Estacas: entre 30 cm y 100 cm
Condición: Rectas, sin daños físicos
Leucaena
Dimensiones:
Plántulas: entre 10 cm y 30 cm
Condición: Rectas, sin daños físicos
Calidad: Material vegetal sano y viable
Presentación: Unidad
Registro ICA: Aplica, según normativa vigente para material vegetal</t>
  </si>
  <si>
    <t>Brachiaria decumbens o Brizantha</t>
  </si>
  <si>
    <t>Tipo de producto: Semilla certificada
Especie:
Brachiaria decumbens
Brachiaria brizantha
Porcentaje de germinación:
Mínimo 70 % – 85 %
Periodo de latencia: 1 año
Presentación: Empaque de 1 kg
Registro ICA: Vigente
Calidad: Semilla limpia y viable</t>
  </si>
  <si>
    <t>Correctivo (Cal dolomita)</t>
  </si>
  <si>
    <t>Tipo de producto: Insumo agrícola
Composición química:
Calcio (CaO): 33 % – 36 %
Magnesio (MgO): 15 % – 18 %
Humedad máxima: ≤ 1 %
Presentación: Bulto de 50 kg
Registro ICA: Vigente
Calidad: Uso agrícola</t>
  </si>
  <si>
    <t>Tipo de producto: Fertilizante químico
Composición química:
Nitrógeno total (N): Mínimo 28 %
Fósforo asimilable (P₂O₅): Mínimo 4 %
Condición especial:
Preferiblemente con adición de azufre (S) mínimo 5 %
Presentación: Bulto de 50 kg
Registro ICA: Vigente
Calidad: Uso agrícola</t>
  </si>
  <si>
    <t>Fertilizante compuesto elementos menores</t>
  </si>
  <si>
    <t>Fungicida mineral de acción preventiva y curativa.</t>
  </si>
  <si>
    <t>Tipo de producto: Fungicida mineral
Ingrediente activo:
Sulfato de cobre pentahidratado ≥ 20 %, o
Sulfato de calcio dihidratado ≥ 18 %
pH del producto: 6,5 – 8,0
Presentación: Kilogramo
Registro ICA: Vigente
Calidad: Uso agrícola</t>
  </si>
  <si>
    <t>Tipo de producto: Fungicida químico
Ingrediente activo: Oxicloruro de cobre
Contenido de cobre metálico: Entre 58 % y 60 %
Equivalente: 505,7 g de ingrediente activo
Presentación: Bolsa de 1 kg
Formulación: Concentrado soluble
Registro ICA: Vigente
Calidad: Uso agrícola</t>
  </si>
  <si>
    <t>Fertilizante a base de silicio y fósforo, acompañado de elementos menores
Fungicida biológico, a base de: Trichoderma asperellum, Trichoderma atroviride, Trichoderma harzianum, Candida spp., Paecilomyces lilacinus
Presentación:
Fertilizante: Litro
Fungicida biológico: Bolsa por 500 gramos
Formulación del fungicida: Polvo mojable
Registro ICA: Vigente (para los productos que aplique)
Calidad: Uso agrícola</t>
  </si>
  <si>
    <t>Tipo de producto: Insecticida biológico
Ingrediente activo: Beauveria bassiana, cepa GHA o similar
Concentración: Entre 1 × 10⁸ y 1 × 10¹⁰ conidias viables por gramo
Formulación: Polvo mojable (WP)
pH del producto: 6,5 – 7,5
Color: Blanco a beige claro
Humedad máxima: &lt; 8 %
Presentación: Bolsa de 1 kg
Registro ICA: Vigente
Calidad: Uso agrícola</t>
  </si>
  <si>
    <t>Tipo de producto: Enmienda orgánica
Composición:
Materia orgánica: 40 % – 50 %
Nitrógeno total (N): 1,5 % – 3,0 %
Fósforo (P₂O₅): 2,0 % – 4,0 %
Potasio (K₂O): 1,5 % – 4,0 %
Calcio (Ca): 5,0 % – 20,0 %
Magnesio (Mg): 0,5 % – 2,5 %
Silicio (Si): 2,0 % – 15,0 %
Humedad: Máximo 10 % – 20 %
pH: 6,5 – 8,5
Conductividad eléctrica: 1,0 – 3,8 dS/m
Presentación: Bulto de 50 kg
Registro ICA: Vigente
Calidad: Uso agrícola</t>
  </si>
  <si>
    <t>Bulto 30 Kg</t>
  </si>
  <si>
    <t>Tipo de producto: Bioinsumo agrícola
Ingrediente activo: Micorrizas (Glomus, Scutellospora, Acaulospora, Entrophospora)
Concentración: 50 – 300 esporas por gramo
pH: 5,0 – 7,0
Humedad máxima: ≤ 20 %
Pureza: &gt; 95 %
Vida útil: 24 meses
Presentación: Bulto de 50 kg
Registro ICA: Vigente
Calidad: Uso agrícola</t>
  </si>
  <si>
    <t>Tipo de producto: Sal mineralizada
Uso: Alimentación animal (bovinos en sistemas de cría, levante y ceba)
Composición:
Cloruro de sodio (NaCl): 37 % – 40 % (mínimo)
Fósforo (P): ≥ 8,0 %
Calcio (Ca): 10 % – 12 %
Azufre (S): 3 % – 7 %
Zinc (Zn): 0,5 % – 0,9 %
Magnesio (Mg): 0,3 % – 0,6 %
Cobre (Cu): 0,12 % – 0,30 %
Yodo (I): 0,01 % – 0,20 %
Cobalto (Co): 0,004 % – 0,005 %
Flúor (F): Máximo 0,08 %
Humedad máxima: 5,0 %
Presentación: Bulto de 40 kg
Registro ICA: Vigente
Calidad: Uso pecuario</t>
  </si>
  <si>
    <t>Semilla de maíz</t>
  </si>
  <si>
    <t>Tipo de producto: Semilla certificada
Condición: Semilla de maíz amarillo o blanco
Certificación: ICA
Adaptación productiva: Desde 0 hasta 1.600 msnm
Tratamiento: Preferiblemente tratada con fungicida o insecticida
Presentación: Kilogramo
Registro ICA: Vigente
Calidad: Alta germinación y vigor</t>
  </si>
  <si>
    <t>Sobre 100 gr
o equivalente</t>
  </si>
  <si>
    <t>Tipo de producto: Sustrato para germinación
Composición: Turba o mezcla a base de fibra de coco u otro material orgánico
Humedad: 50 % – 60 %
pH: Mínimo 5,1
Condición sanitaria: Libre de patógenos y agentes contaminantes
Características:
Favorece la aireación
Permite adecuada retención de humedad
Material biodegradable
Presentación: unidad de 70 a 100 litros
Calidad: Uso agrícola</t>
  </si>
  <si>
    <t>unidad de 70 a 100 litros.</t>
  </si>
  <si>
    <t>Tipo de producto: Material vegetal
Variedad: Armenia o Tempranita
Dimensiones:
Longitud: 15 a 25 cm
Número de yemas: Mínimo 8 a 14 por estaca
Condición: Estacas sanas y desinfectadas
Procedencia: Vivero certificado
Registro ICA: Vigente
Presentación: Unidad
Calidad: Material vegetal viable</t>
  </si>
  <si>
    <t>plántulas de Limón Tahití</t>
  </si>
  <si>
    <t>Tipo de producto: Material vegetal
Variedad: Limón Tahití (Citrus latifolia)
Patronaje: Preinjertado de la variedad Volkameriano
Presentación: Bolsa de 7” × 16”
Condición fitosanitaria:
Plantas vigorosas
Sin sustrato adherido a la raíz
Injertadas por método de parche
Estado de desarrollo:
Altura aproximada: 60 cm
Entre 4 y 6 pares de hojas verdes y sanas
Procedencia: Vivero con registro ICA
Registro ICA: Vigente
Presentación: Unidad
Calidad: Material vegetal certificado</t>
  </si>
  <si>
    <t>Semilla complementaria (colinos plátano)</t>
  </si>
  <si>
    <t>Tipo de producto: Material vegetal
Variedad: Hartón
Tipo de semilla: Colino tipo aguja
Dimensiones:
Altura: 20 – 30 cm
Peso: 0,7 – 2,0 kg
Condición fitosanitaria:
Libres de plagas y enfermedades
Sin insectos
Características de calidad:
Vigor adecuado
Desinfectados conforme a los protocolos del ICA
Reposición: Porcentaje de reposición del 5 %
Registro ICA: Vigente
Presentación: Unidad</t>
  </si>
  <si>
    <t>Tipo de producto: Aditivo nutricional para acuicultura
Composición: A base de aminoácidos
Uso: Alimentación piscícola para optimizar crecimiento y reducir costos de producción
Registro ICA: Vigente
Presentación: Envase de 1 kg
Calidad: Uso acuícola</t>
  </si>
  <si>
    <t>Tipo de producto: Equipo para aireación acuícola
Potencia: 85 W a 95W
Voltaje: 110 V
Fases: 1
Altura de fuente: 1,0 – 1,5 metros
Diámetro de aspersión: 2,5 – 3,5 metros
Caudal máximo: 17.000 – 22.000 L/h
Longitud del cable: 10 – 15 metros
Incluye:
Dos anclajes
Dos cuerdas de nylon
Presentación: Unidad
Calidad: Uso acuícola</t>
  </si>
  <si>
    <t>Tipo de producto: Material biológico (alevinos)
Especie: Oreochromis sp. (Tilapia roja)
Peso individual: 2 – 3 gramos
Edad: 30 – 40 días
Tamaño: Entre 1” y 2”
Procedencia: Granjas piscícolas debidamente autorizadas
Registro sanitario: Autorización AUNAP e ICA vigentes para producción de alevinos
Condiciones de entrega:
Bolsa transparente de polietileno calibre 4 a 5
Doble fondo para evitar fugas
Cantidad: 250 – 350 alevinos por bolsa
Mortalidad máxima permitida: 8 %
Presentación: Unidad</t>
  </si>
  <si>
    <t>Tipo de producto: Alimento balanceado acuícola
Uso: Cachama y tilapia de aguas cálidas – fase de pre-engorde
Proteína cruda: 30 % – 32 %
Grasa: 4 % – 6 %
Ceniza: 10 % – 13 %
Humedad: 11 % – 14 %
Fibra: 4,0 % – 6,0 %
Presentación: Bulto de 40 kg
Forma: Pellet extruido
Diámetro del pellet: 3,5 – 5,0 mm
Registro ICA: Vigente
Calidad: Uso acuícola</t>
  </si>
  <si>
    <t>Tipo de producto: Alimento balanceado acuícola
Uso: Cachama y tilapia de aguas cálidas – fase de pre-levante
Proteína cruda: 38 %
Grasa: 4 % – 6 %
Ceniza: 10 % – 14 %
Humedad: 11 % – 14 %
Fibra: 4,0 % – 6,0 %
Presentación: Bulto de 40 kg
Forma: Pellet extruido
Diámetro del pellet: 2,5 – 3,5 mm
Registro ICA: Vigente
Calidad: Uso acuícola</t>
  </si>
  <si>
    <t>Tipo de producto: Alimento balanceado acuícola
Uso: Cachama y tilapia de aguas cálidas – fase de iniciación
Proteína cruda: 45 %
Grasa: 4,0 % – 6,0 %
Ceniza: 10 % – 14 %
Humedad: 11 % – 14 %
Fibra: 5,0 % – 7,0 %
Presentación: Bulto de 40 kg
Forma: Harina
Registro ICA: Vigente
Calidad: Uso acuícola</t>
  </si>
  <si>
    <t>Tipo de producto: Equipo de pesca artesanal
Material del paño: Monofilamento de nylon sin nudo, de alta tenacidad
Dimensiones:
Largo: 25 metros
Alto: 4 metros
Ojo de malla: 2 pulgadas (≈ 3,81 cm)
Referencia del paño: 210/36
Tipo de red: Trasmallo o red de enmalle de una capa
Color: Negro
Componentes:
Relinga de boyas: Plásticas, color azul, separación 45 cm
Relinga de plomos: Plomada redonda de 1,5” (≈ 3,81 cm), separación 13 cm
Cabos y bordes: Nylon o terlenka, resistente a salinidad y rayos UV
Refuerzos: Bordes superior e inferior reforzados para mayor durabilidad
Presentación: Unidad
Calidad: Uso acuícola y pesquero</t>
  </si>
  <si>
    <t>Tipo de producto: Equipo de medición
Uso: Medición de oxígeno disuelto en acuarios, estanques y tanques
Rango de medición: 0,5 ppm; 2 ppm; 4 ppm; 6 ppm; 8 ppm
Incluye:
Reactivos
Celdas de ensayo
Presentación:
60 test por caja
Aproximadamente 15 ml por reactivo
Presentación comercial: Kit
Calidad: Uso acuícola</t>
  </si>
  <si>
    <t>Tipo de producto: Malla de protección agrícola
Dimensiones:
Alto: 1,8 metros
Largo: 50 metros
Material: Sintético
Color: Negro
Dimensiones del orificio: 25 – 30 mm
Presentación: Rollo</t>
  </si>
  <si>
    <t>Tipo de producto: Kit de análisis de parámetros de agua
Uso: Análisis de calidad de agua para piscicultura
Incluye:
Caja de almacenamiento de reactivos
1 test de pH (37 ml)
1 test de amoníaco (37 ml)
1 test de nitrito (37 ml)
1 test de nitrato (37 ml)
Tarjeta laminada para lectura de resultados
4 tubos de ensayo de 5 ml
Manual de instrucciones paso a paso
Contenido del manual:
Procedimientos de medición
Recomendaciones para corrección de la calidad del agua
Presentación: Kit
Calidad: Uso acuícola</t>
  </si>
  <si>
    <t>Multivitamínico especializado para peces</t>
  </si>
  <si>
    <t>Tipo de producto: Suplemento alimenticio acuícola
Uso: Alimentación de peces de aguas cálidas (tilapia, cachama, bocachico)
Etapas de uso: Alevinaje, levante y engorde
Funciones:
Inmunomodulador
Antiestrés
Promotor de crecimiento
Composición:
Vitamina A: 2.500.000 UI/kg
Vitamina D₃: 3.250.000 UI/kg
Vitamina C: 35 g/kg
Vitamina E: 18 g/kg
Vitamina B₆: 20 g/kg
Vitamina B₂: 2 g/kg
Presentación: Envase de 1 kg
Registro ICA: Vigente
Calidad: Uso acuícola</t>
  </si>
  <si>
    <t>Tipo de producto: Aditivo nutricional preventivo
Composición: Extractos vegetales
Uso: Piscicultura
Efectos:
Antibacteriano
Antiparasitario
Antifúngico
Beneficios:
Prevención de enfermedades
Mejora de la sobrevivencia
Presentación: Envase de 1 kg
Registro ICA: Vigente
Calidad: Uso acuícola</t>
  </si>
  <si>
    <t>Tipo de producto: Insumo agropecuario
Composición principal: Cloruro de sodio (NaCl)
Pureza mínima: 90 % – 99 %
Humedad máxima: ≤ 5 %
Granulometría:
Sal fina
Tamaño de partícula: entre 0,60 mm y 2,36 mm
Color: Blanco a ligeramente grisáceo (variaciones naturales aceptadas)
Presentación: Bulto de 40 – 50 kg
Registro ICA: Vigente
Calidad: Uso agropecuario</t>
  </si>
  <si>
    <t>Tipo de producto: Tubería sanitaria
Material: PVC sanitario
Diámetro nominal: 4 pulgadas
Tipo: Pesado
Longitud: 6 metros
Uso: Conducción sanitaria y sistemas de drenaje
Calidad: Alta resistencia mecánica y durabilidad
Presentación: Unidad</t>
  </si>
  <si>
    <t>ESPECIFICACIÓN TÉCNICA OFERTADA - AJUSTADA</t>
  </si>
  <si>
    <t>Bulto 45 - 50 Kg</t>
  </si>
  <si>
    <t>Tipo de producto: Material biológico (alevinos)
Especie: Piaractus brachypomus (Cachama blanca)
Peso individual: 2 – 3 gramos
Edad: 30 – 40 días
Tamaño: Aproximadamente 1”
Procedencia: Granjas piscícolas debidamente autorizadas
Registro sanitario: Autorización AUNAP e ICA vigentes para producción de alevinos
Condiciones de entrega:
Bolsa transparente de polietileno calibre 4 a 5
Doble fondo para evitar fugas
Cantidad: 250 – 350 alevinos por bolsa 
Mortalidad máxima permitida: 8 %
Presentación: Unidad</t>
  </si>
  <si>
    <t>Alimento 30%  - 32% P.C. Pellet</t>
  </si>
  <si>
    <t>Alimento 34%  - 36% P.C. Pellet</t>
  </si>
  <si>
    <t>Tipo de producto: Alimento balanceado acuícola
Uso: Cachama y tilapia de aguas cálidas – fase de levante
Proteína cruda: 34% - 36%
Grasa: 4 % – 6 %
Ceniza: 11 % – 14 %
Humedad: 11 % – 14 %
Fibra: 4,0 % – 6,0 %
Presentación: Bulto de 40 kg
Forma: Pellet extruido
Diámetro del pellet: 2,0 – 4,0 mm
Registro ICA: Vigente
Calidad: Uso acuícola</t>
  </si>
  <si>
    <t xml:space="preserve">Tipo de producto: Material vegetal forestal
Especies requeridas:
30% Pardillo (Cordia alliodora)
30% Amarillón (Terminalia amazonia)
40% Abarco (Cariniana pyriformis)
Presentación: Bolsa de polietileno negro calibre 4
Dimensiones de la bolsa: 3” × 6”
Sustrato: Orgánico
Altura de la planta: Entre 50 y 60 cm
Condición fitosanitaria:
Tallos vigorosos
Libres de plagas y enfermedades
Sin daños mecánicos
Sistema radicular: Bien conformado, sin enredos ni podredumbres
Hojas: Bien conformadas y con coloración propia de la especie
Procedencia: Vivero certificado
Registro ICA: Vigente (cuando aplique)
Presentación: Unidad
Calidad: Material vegetal viable
NOTA: Presentar mínimo </t>
  </si>
  <si>
    <t>Tipo de producto: Equipo de manejo acuícola
Uso: Captura y manejo de peces de gran tamaño
Dimensiones:
Diámetro: 53 cm
Largo: mínimo de 70 - 109,5 cm
Profundidad: 47 cm
Material: Malla resistente
Presentación: Unidad
Calidad: Uso acuícola</t>
  </si>
  <si>
    <t>Alimento 24% - 25% P.C. Pellet</t>
  </si>
  <si>
    <t>Tipo de producto: Fertilizante químico compuesto
Formulación:
Nitrógeno (N): 8 %
Fósforo (P): 5 %
Calcio (Ca): 18 %
Magnesio (Mg): 6 %
Azufre (S): 1,6 %
Boro (B): 1 %
Cobre (Cu): 0,14 %
Molibdeno (Mo): 0,005 %
Zinc (Zn): 2,5 %
Fecha de caducidad: Mínimo 12 meses
Presentación: Bulto de 45 kg - 50 kg
Registro ICA: Vigente
Calidad: Uso agrícola</t>
  </si>
  <si>
    <t>Tipo de producto: Equipo de aspersión motorizado
Motor: Gasolina, 4 tiempos
Potencia mínima motor: 6,5 HP
Capacidad del tanque: Mínimo 3,0 litros
Caudal: Mínimo 18 – 36 litros por minuto
Material de Piston en cerámica
Incluye accesorios:
Lanza fumigadora
Boquillas
Mangueras de succión
Dos rollos de manguera (100 metros)
Equipo de protección personal:
Overol impermeable (talla L)
Gafas panorámicas de policarbonato
Mascarilla con filtro doble
Presentación: Unidad
Calidad: Uso agrícola continuo</t>
  </si>
  <si>
    <t>Bolsas para viveros de café</t>
  </si>
  <si>
    <t xml:space="preserve">Fertilizante compuesto </t>
  </si>
  <si>
    <t>Tipo de producto: Fertilizante químico compuesto
Composición química:
Nitrógeno total (N): Mínimo 17,0 %
Fósforo asimilable (P₂O₅): Mínimo 6,0 %
Potasio soluble (K₂O): Mínimo 18,0 %
Óxido de magnesio (MgO): Mínimo 2,0 % 
Registro ICA: Vigente</t>
  </si>
  <si>
    <t>Las bolsas de polietileno para el repique y establecimiento de chapolas de café en vivero deberán ser de polietileno negro, nuevas, sin uso previo y libres de defectos de fabricación; deberán tener dimensiones de 17X23 cm (ancho × alto) con una tolerancia máxima de ±5 % y un calibre entre 2.0 y 3.0 mil, garantizando resistencia al llenado con sustrato, manipulación y transporte en vivero; deberán contar con mínimo seis (6) y máximo doce (12) perforaciones distribuidas en laterales y base, con diámetro aproximado entre 0,5 y 1 cm, que aseguren adecuado drenaje y eviten encharcamientos o deformaciones radiculares; la base deberá ser firme y estable, plana o levemente redondeada, permitiendo correcta posición vertical y uniformidad en vivero.</t>
  </si>
  <si>
    <t>Paquete x 1.000</t>
  </si>
  <si>
    <t xml:space="preserve">Bulto 50 Kg </t>
  </si>
  <si>
    <t>Tipo de producto: Insumo agrícola orgánico
Estado físico: Líquido viscoso
Color: Café oscuro
Olor: Característico
Grados Brix: 79 % – 85 %
pH: 4,0 – 4,6
Densidad: 1,2 – 1,6 kg/L
Humedad: 25 % – 27 %
Presentación: Bulto de 30 kg
Registro ICA: Vigente</t>
  </si>
  <si>
    <t>Tipo de producto: Fertilizante químico compuesto
Composición química:
Nitrógeno total (N): Mínimo 12,0 %
Fósforo asimilable (P₂O₅): Mínimo 5,0 %
Potasio soluble (K₂O): 27,0 %
Óxido de magnesio (MgO): 5,0 % – 8,0 %
Boro (B): 0,3 % mínimo
Humedad máxima: ≤ 2,0 %
Presentación: Bulto de 50 kg
Registro ICA: Vigente
Calidad: Uso agrícola</t>
  </si>
  <si>
    <t>Tipo de producto: Fungicida y bactericida
Densidad: 1,00 – 1,04 g/mL
pH: 4,0 – 5,0
Ingrediente activo:
Kasugamicina clorhidrato: 17,0 – 23,0 g/L
Formulación: Concentrado soluble
Presentación: Litro
Registro ICA: Vigente
Calidad: Uso agrícola</t>
  </si>
  <si>
    <t>Lt</t>
  </si>
  <si>
    <t>Semillas de Ají</t>
  </si>
  <si>
    <t>Tipo de producto: Alimento balanceado acuícola
Uso: Cachama y tilapia de aguas cálidas – fase de preengorde
Proteína cruda: 24% - 25 %
Grasa: 2 % – 6%
Ceniza: 10 % – 13 %
Humedad: 11 % – 14 %
Fibra: 4,0 % – 7,0 %
Presentación: Bulto de 40 kg
Forma: Pellet extruido
Diámetro del pellet: 4,0 – 6,0 mm
Registro ICA: Vigente
Calidad: Uso acuícola</t>
  </si>
  <si>
    <t>Manguera PEBD 2" Rollo 100mts</t>
  </si>
  <si>
    <t>Tipo de producto: Insumo de riego
Material: Polietileno de alta densidad (PEHD)
Diámetro: ½ pulgada
Longitud mínima: 100 metros
Calibre: 40
Presión de trabajo mínima: 60 PSI
Presentación: Rollo</t>
  </si>
  <si>
    <t>Tipo de producto: Insumo de riego
Material: Polietileno de baja densidad (PEBD)
Diámetro: 2 pulgadas
Longitud mínima: 100 metros
Calibre: 40
Presión de trabajo mínima: 60 PSI
Presentación: Rollo</t>
  </si>
  <si>
    <t>Tipo de producto: Semilla certificada
Variedad:Ají Topito
Porcentaje de germinación: Entre 60 % y 85 %
Tratamiento: Preferiblemente tratada con fungicida
Presentación:
Sobre de 100 g, o
Equivalente para completar 100 g
Registro ICA: Vigente
Calidad: Semilla viable y certificada</t>
  </si>
  <si>
    <t>Tipo de producto: Semilla certificada
Variedad: Zaragoza y Caupi
Tamaño de grano: Mediano a grande
Tratamiento: Preferiblemente tratada con fungicidas
Información obligatoria:
Lote
Fecha de empaque
Proveedor
Procedencia de vivero
Certificación: ICA
Presentación: Kilogramo
Registro ICA: Vigente
Calidad: Semilla viable y certificada</t>
  </si>
  <si>
    <t>Despulpadora de café con motor electrico  de 1/2 HP (con base, poleas y correa)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</si>
</sst>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Times New Roman"/>
      <family val="1"/>
    </font>
    <font>
      <b/>
      <sz val="14"/>
      <color rgb="FF000000"/>
      <name val="Arial Narrow"/>
      <family val="2"/>
    </font>
    <font>
      <sz val="10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42" fontId="12" fillId="4" borderId="5" xfId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4" fillId="0" borderId="0" xfId="0" applyFont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0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 wrapText="1"/>
    </xf>
    <xf numFmtId="3" fontId="17" fillId="0" borderId="8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wrapText="1"/>
    </xf>
  </cellXfs>
  <cellStyles count="3">
    <cellStyle name="Moneda" xfId="2" builtinId="4"/>
    <cellStyle name="Moneda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activeCell="A10" sqref="A10:I10"/>
    </sheetView>
  </sheetViews>
  <sheetFormatPr baseColWidth="10" defaultColWidth="12" defaultRowHeight="13.2" x14ac:dyDescent="0.25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1" t="s">
        <v>10</v>
      </c>
      <c r="K2" s="1" t="s">
        <v>11</v>
      </c>
      <c r="L2" s="1" t="s">
        <v>12</v>
      </c>
    </row>
    <row r="3" spans="1:12" ht="13.8" thickBot="1" x14ac:dyDescent="0.3">
      <c r="A3" s="43"/>
      <c r="B3" s="43"/>
      <c r="C3" s="43"/>
      <c r="D3" s="43"/>
      <c r="E3" s="43"/>
      <c r="F3" s="43"/>
      <c r="G3" s="43"/>
      <c r="H3" s="43"/>
      <c r="I3" s="43"/>
      <c r="J3" s="2" t="s">
        <v>13</v>
      </c>
      <c r="K3" s="2" t="s">
        <v>14</v>
      </c>
      <c r="L3" s="2" t="s">
        <v>15</v>
      </c>
    </row>
    <row r="4" spans="1:12" ht="41.4" thickBot="1" x14ac:dyDescent="0.3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8" thickBot="1" x14ac:dyDescent="0.3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3"/>
      <c r="J5" s="14"/>
      <c r="K5" s="14">
        <f>+J5*H5</f>
        <v>0</v>
      </c>
      <c r="L5" s="14">
        <f>+J5+K5</f>
        <v>0</v>
      </c>
    </row>
    <row r="6" spans="1:12" ht="15" thickBot="1" x14ac:dyDescent="0.3">
      <c r="A6" s="3">
        <v>2</v>
      </c>
      <c r="B6" s="4"/>
      <c r="C6" s="4"/>
      <c r="D6" s="4"/>
      <c r="E6" s="4"/>
      <c r="F6" s="4"/>
      <c r="G6" s="5"/>
      <c r="H6" s="11"/>
      <c r="I6" s="13"/>
      <c r="J6" s="14">
        <f t="shared" ref="J6:J9" si="0">+G6*I6</f>
        <v>0</v>
      </c>
      <c r="K6" s="14">
        <f t="shared" ref="K6:K9" si="1">+J6*H6</f>
        <v>0</v>
      </c>
      <c r="L6" s="14">
        <f t="shared" ref="L6:L9" si="2">+J6+K6</f>
        <v>0</v>
      </c>
    </row>
    <row r="7" spans="1:12" ht="15" thickBot="1" x14ac:dyDescent="0.3">
      <c r="A7" s="3">
        <v>3</v>
      </c>
      <c r="B7" s="4"/>
      <c r="C7" s="4"/>
      <c r="D7" s="4"/>
      <c r="E7" s="4"/>
      <c r="F7" s="4"/>
      <c r="G7" s="5"/>
      <c r="H7" s="11"/>
      <c r="I7" s="13"/>
      <c r="J7" s="14">
        <f t="shared" si="0"/>
        <v>0</v>
      </c>
      <c r="K7" s="14">
        <f t="shared" si="1"/>
        <v>0</v>
      </c>
      <c r="L7" s="14">
        <f t="shared" si="2"/>
        <v>0</v>
      </c>
    </row>
    <row r="8" spans="1:12" ht="15" thickBot="1" x14ac:dyDescent="0.3">
      <c r="A8" s="3">
        <v>4</v>
      </c>
      <c r="B8" s="4"/>
      <c r="C8" s="4"/>
      <c r="D8" s="4"/>
      <c r="E8" s="4"/>
      <c r="F8" s="4"/>
      <c r="G8" s="5"/>
      <c r="H8" s="6"/>
      <c r="I8" s="13"/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1:12" ht="15" thickBot="1" x14ac:dyDescent="0.3">
      <c r="A9" s="3">
        <v>5</v>
      </c>
      <c r="B9" s="4"/>
      <c r="C9" s="4"/>
      <c r="D9" s="4"/>
      <c r="E9" s="4"/>
      <c r="F9" s="4"/>
      <c r="G9" s="4"/>
      <c r="H9" s="6"/>
      <c r="I9" s="13"/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1:12" ht="15" thickBot="1" x14ac:dyDescent="0.3">
      <c r="A10" s="36" t="s">
        <v>33</v>
      </c>
      <c r="B10" s="37"/>
      <c r="C10" s="37"/>
      <c r="D10" s="37"/>
      <c r="E10" s="37"/>
      <c r="F10" s="37"/>
      <c r="G10" s="37"/>
      <c r="H10" s="37"/>
      <c r="I10" s="3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25">
      <c r="A12" s="12" t="s">
        <v>34</v>
      </c>
    </row>
    <row r="13" spans="1:12" x14ac:dyDescent="0.25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69"/>
  <sheetViews>
    <sheetView tabSelected="1" topLeftCell="A4" zoomScale="60" zoomScaleNormal="60" workbookViewId="0">
      <selection activeCell="C6" sqref="C6"/>
    </sheetView>
  </sheetViews>
  <sheetFormatPr baseColWidth="10" defaultColWidth="12" defaultRowHeight="15.6" x14ac:dyDescent="0.3"/>
  <cols>
    <col min="1" max="1" width="8.77734375" style="27" customWidth="1"/>
    <col min="2" max="2" width="27.109375" style="26" customWidth="1"/>
    <col min="3" max="3" width="88" style="32" customWidth="1"/>
    <col min="4" max="4" width="19.6640625" style="27" customWidth="1"/>
    <col min="5" max="5" width="38.6640625" style="19" customWidth="1"/>
    <col min="6" max="6" width="16.44140625" style="29" customWidth="1"/>
    <col min="7" max="7" width="14.109375" style="29" customWidth="1"/>
    <col min="8" max="8" width="27.109375" customWidth="1"/>
    <col min="9" max="10" width="18.44140625" customWidth="1"/>
    <col min="11" max="11" width="14.6640625" customWidth="1"/>
    <col min="12" max="12" width="16.33203125" customWidth="1"/>
    <col min="13" max="14" width="12" customWidth="1"/>
  </cols>
  <sheetData>
    <row r="1" spans="1:12" ht="43.2" customHeight="1" x14ac:dyDescent="0.2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19" customFormat="1" ht="31.5" customHeight="1" x14ac:dyDescent="0.3">
      <c r="A2" s="48" t="s">
        <v>1</v>
      </c>
      <c r="B2" s="49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33" t="s">
        <v>10</v>
      </c>
      <c r="K2" s="33" t="s">
        <v>11</v>
      </c>
      <c r="L2" s="33" t="s">
        <v>12</v>
      </c>
    </row>
    <row r="3" spans="1:12" s="19" customFormat="1" ht="31.5" customHeight="1" x14ac:dyDescent="0.3">
      <c r="A3" s="48"/>
      <c r="B3" s="49"/>
      <c r="C3" s="48"/>
      <c r="D3" s="48"/>
      <c r="E3" s="48"/>
      <c r="F3" s="48"/>
      <c r="G3" s="48"/>
      <c r="H3" s="48"/>
      <c r="I3" s="48"/>
      <c r="J3" s="33" t="s">
        <v>13</v>
      </c>
      <c r="K3" s="33" t="s">
        <v>14</v>
      </c>
      <c r="L3" s="33" t="s">
        <v>15</v>
      </c>
    </row>
    <row r="4" spans="1:12" s="19" customFormat="1" ht="51.6" customHeight="1" x14ac:dyDescent="0.3">
      <c r="A4" s="33" t="s">
        <v>16</v>
      </c>
      <c r="B4" s="34" t="s">
        <v>17</v>
      </c>
      <c r="C4" s="33" t="s">
        <v>127</v>
      </c>
      <c r="D4" s="33" t="s">
        <v>19</v>
      </c>
      <c r="E4" s="33" t="s">
        <v>20</v>
      </c>
      <c r="F4" s="33" t="s">
        <v>21</v>
      </c>
      <c r="G4" s="33" t="s">
        <v>22</v>
      </c>
      <c r="H4" s="33" t="s">
        <v>23</v>
      </c>
      <c r="I4" s="33" t="s">
        <v>24</v>
      </c>
      <c r="J4" s="33" t="s">
        <v>25</v>
      </c>
      <c r="K4" s="33" t="s">
        <v>26</v>
      </c>
      <c r="L4" s="33" t="s">
        <v>27</v>
      </c>
    </row>
    <row r="5" spans="1:12" ht="129.6" customHeight="1" x14ac:dyDescent="0.25">
      <c r="A5" s="22">
        <v>1</v>
      </c>
      <c r="B5" s="23" t="s">
        <v>37</v>
      </c>
      <c r="C5" s="23" t="s">
        <v>79</v>
      </c>
      <c r="D5" s="23"/>
      <c r="E5" s="23"/>
      <c r="F5" s="28" t="s">
        <v>70</v>
      </c>
      <c r="G5" s="20">
        <v>138</v>
      </c>
      <c r="H5" s="17"/>
      <c r="I5" s="16"/>
      <c r="J5" s="18">
        <f t="shared" ref="J5:J32" si="0">+G5*I5</f>
        <v>0</v>
      </c>
      <c r="K5" s="18">
        <f t="shared" ref="K5:K43" si="1">+J5*H5</f>
        <v>0</v>
      </c>
      <c r="L5" s="18">
        <f t="shared" ref="L5:L43" si="2">+J5+K5</f>
        <v>0</v>
      </c>
    </row>
    <row r="6" spans="1:12" ht="193.2" customHeight="1" x14ac:dyDescent="0.25">
      <c r="A6" s="22">
        <v>2</v>
      </c>
      <c r="B6" s="23" t="s">
        <v>155</v>
      </c>
      <c r="C6" s="23" t="s">
        <v>80</v>
      </c>
      <c r="D6" s="23"/>
      <c r="E6" s="23"/>
      <c r="F6" s="28" t="s">
        <v>70</v>
      </c>
      <c r="G6" s="20">
        <v>9</v>
      </c>
      <c r="H6" s="17"/>
      <c r="I6" s="16"/>
      <c r="J6" s="18">
        <f t="shared" si="0"/>
        <v>0</v>
      </c>
      <c r="K6" s="18">
        <f t="shared" ref="K6:K9" si="3">+J6*H6</f>
        <v>0</v>
      </c>
      <c r="L6" s="18">
        <f t="shared" ref="L6:L9" si="4">+J6+K6</f>
        <v>0</v>
      </c>
    </row>
    <row r="7" spans="1:12" ht="315.75" customHeight="1" x14ac:dyDescent="0.25">
      <c r="A7" s="22">
        <v>3</v>
      </c>
      <c r="B7" s="23" t="s">
        <v>38</v>
      </c>
      <c r="C7" s="30" t="s">
        <v>137</v>
      </c>
      <c r="D7" s="23"/>
      <c r="E7" s="23"/>
      <c r="F7" s="28" t="s">
        <v>70</v>
      </c>
      <c r="G7" s="20">
        <v>138</v>
      </c>
      <c r="H7" s="17"/>
      <c r="I7" s="16"/>
      <c r="J7" s="18">
        <f t="shared" si="0"/>
        <v>0</v>
      </c>
      <c r="K7" s="18">
        <f t="shared" si="3"/>
        <v>0</v>
      </c>
      <c r="L7" s="18">
        <f t="shared" si="4"/>
        <v>0</v>
      </c>
    </row>
    <row r="8" spans="1:12" ht="109.2" x14ac:dyDescent="0.25">
      <c r="A8" s="22">
        <v>4</v>
      </c>
      <c r="B8" s="23" t="s">
        <v>39</v>
      </c>
      <c r="C8" s="50" t="s">
        <v>151</v>
      </c>
      <c r="D8" s="23"/>
      <c r="E8" s="23"/>
      <c r="F8" s="28" t="s">
        <v>71</v>
      </c>
      <c r="G8" s="20">
        <v>1038</v>
      </c>
      <c r="H8" s="17"/>
      <c r="I8" s="16"/>
      <c r="J8" s="18">
        <f t="shared" si="0"/>
        <v>0</v>
      </c>
      <c r="K8" s="18">
        <f t="shared" si="3"/>
        <v>0</v>
      </c>
      <c r="L8" s="18">
        <f t="shared" si="4"/>
        <v>0</v>
      </c>
    </row>
    <row r="9" spans="1:12" ht="109.2" x14ac:dyDescent="0.25">
      <c r="A9" s="22">
        <v>5</v>
      </c>
      <c r="B9" s="23" t="s">
        <v>150</v>
      </c>
      <c r="C9" s="50" t="s">
        <v>152</v>
      </c>
      <c r="D9" s="23"/>
      <c r="E9" s="23"/>
      <c r="F9" s="28" t="s">
        <v>71</v>
      </c>
      <c r="G9" s="20">
        <v>286</v>
      </c>
      <c r="H9" s="17"/>
      <c r="I9" s="16"/>
      <c r="J9" s="18">
        <f t="shared" si="0"/>
        <v>0</v>
      </c>
      <c r="K9" s="18">
        <f t="shared" si="3"/>
        <v>0</v>
      </c>
      <c r="L9" s="18">
        <f t="shared" si="4"/>
        <v>0</v>
      </c>
    </row>
    <row r="10" spans="1:12" ht="158.25" customHeight="1" x14ac:dyDescent="0.25">
      <c r="A10" s="22">
        <v>6</v>
      </c>
      <c r="B10" s="23" t="s">
        <v>40</v>
      </c>
      <c r="C10" s="23" t="s">
        <v>81</v>
      </c>
      <c r="D10" s="23"/>
      <c r="E10" s="23"/>
      <c r="F10" s="28" t="s">
        <v>70</v>
      </c>
      <c r="G10" s="20">
        <v>2</v>
      </c>
      <c r="H10" s="17"/>
      <c r="I10" s="16"/>
      <c r="J10" s="18">
        <f t="shared" si="0"/>
        <v>0</v>
      </c>
      <c r="K10" s="18">
        <f t="shared" si="1"/>
        <v>0</v>
      </c>
      <c r="L10" s="18">
        <f t="shared" si="2"/>
        <v>0</v>
      </c>
    </row>
    <row r="11" spans="1:12" ht="229.5" customHeight="1" x14ac:dyDescent="0.25">
      <c r="A11" s="22">
        <v>7</v>
      </c>
      <c r="B11" s="23" t="s">
        <v>41</v>
      </c>
      <c r="C11" s="23" t="s">
        <v>82</v>
      </c>
      <c r="D11" s="23"/>
      <c r="E11" s="23"/>
      <c r="F11" s="28" t="s">
        <v>70</v>
      </c>
      <c r="G11" s="20">
        <v>144</v>
      </c>
      <c r="H11" s="17"/>
      <c r="I11" s="16"/>
      <c r="J11" s="18">
        <f t="shared" si="0"/>
        <v>0</v>
      </c>
      <c r="K11" s="18">
        <f t="shared" si="1"/>
        <v>0</v>
      </c>
      <c r="L11" s="18">
        <f t="shared" si="2"/>
        <v>0</v>
      </c>
    </row>
    <row r="12" spans="1:12" ht="201" customHeight="1" x14ac:dyDescent="0.25">
      <c r="A12" s="22">
        <v>8</v>
      </c>
      <c r="B12" s="23" t="s">
        <v>83</v>
      </c>
      <c r="C12" s="23" t="s">
        <v>84</v>
      </c>
      <c r="D12" s="23"/>
      <c r="E12" s="23"/>
      <c r="F12" s="28" t="s">
        <v>70</v>
      </c>
      <c r="G12" s="20">
        <v>1613</v>
      </c>
      <c r="H12" s="17"/>
      <c r="I12" s="16"/>
      <c r="J12" s="18">
        <f t="shared" si="0"/>
        <v>0</v>
      </c>
      <c r="K12" s="18">
        <f t="shared" si="1"/>
        <v>0</v>
      </c>
      <c r="L12" s="18">
        <f t="shared" si="2"/>
        <v>0</v>
      </c>
    </row>
    <row r="13" spans="1:12" ht="255.75" customHeight="1" x14ac:dyDescent="0.25">
      <c r="A13" s="22">
        <v>9</v>
      </c>
      <c r="B13" s="23" t="s">
        <v>85</v>
      </c>
      <c r="C13" s="23" t="s">
        <v>86</v>
      </c>
      <c r="D13" s="23"/>
      <c r="E13" s="23"/>
      <c r="F13" s="28" t="s">
        <v>70</v>
      </c>
      <c r="G13" s="20">
        <v>1000</v>
      </c>
      <c r="H13" s="17"/>
      <c r="I13" s="16"/>
      <c r="J13" s="18">
        <f t="shared" si="0"/>
        <v>0</v>
      </c>
      <c r="K13" s="18">
        <f t="shared" si="1"/>
        <v>0</v>
      </c>
      <c r="L13" s="18">
        <f t="shared" si="2"/>
        <v>0</v>
      </c>
    </row>
    <row r="14" spans="1:12" ht="178.5" customHeight="1" x14ac:dyDescent="0.25">
      <c r="A14" s="22">
        <v>10</v>
      </c>
      <c r="B14" s="23" t="s">
        <v>87</v>
      </c>
      <c r="C14" s="23" t="s">
        <v>88</v>
      </c>
      <c r="D14" s="23"/>
      <c r="E14" s="23"/>
      <c r="F14" s="28" t="s">
        <v>70</v>
      </c>
      <c r="G14" s="20">
        <v>20</v>
      </c>
      <c r="H14" s="17"/>
      <c r="I14" s="16"/>
      <c r="J14" s="18">
        <f t="shared" si="0"/>
        <v>0</v>
      </c>
      <c r="K14" s="18">
        <f t="shared" si="1"/>
        <v>0</v>
      </c>
      <c r="L14" s="18">
        <f t="shared" si="2"/>
        <v>0</v>
      </c>
    </row>
    <row r="15" spans="1:12" ht="176.25" customHeight="1" x14ac:dyDescent="0.25">
      <c r="A15" s="22">
        <v>11</v>
      </c>
      <c r="B15" s="23" t="s">
        <v>89</v>
      </c>
      <c r="C15" s="23" t="s">
        <v>90</v>
      </c>
      <c r="D15" s="23"/>
      <c r="E15" s="23"/>
      <c r="F15" s="28" t="s">
        <v>72</v>
      </c>
      <c r="G15" s="20">
        <v>3015</v>
      </c>
      <c r="H15" s="17"/>
      <c r="I15" s="16"/>
      <c r="J15" s="18">
        <f t="shared" si="0"/>
        <v>0</v>
      </c>
      <c r="K15" s="18">
        <f t="shared" si="1"/>
        <v>0</v>
      </c>
      <c r="L15" s="18">
        <f t="shared" si="2"/>
        <v>0</v>
      </c>
    </row>
    <row r="16" spans="1:12" ht="180.75" customHeight="1" x14ac:dyDescent="0.25">
      <c r="A16" s="22">
        <v>12</v>
      </c>
      <c r="B16" s="23" t="s">
        <v>42</v>
      </c>
      <c r="C16" s="23" t="s">
        <v>91</v>
      </c>
      <c r="D16" s="23"/>
      <c r="E16" s="23"/>
      <c r="F16" s="28" t="s">
        <v>72</v>
      </c>
      <c r="G16" s="20">
        <v>24</v>
      </c>
      <c r="H16" s="17"/>
      <c r="I16" s="16"/>
      <c r="J16" s="18">
        <f t="shared" si="0"/>
        <v>0</v>
      </c>
      <c r="K16" s="18">
        <f t="shared" si="1"/>
        <v>0</v>
      </c>
      <c r="L16" s="18">
        <f t="shared" si="2"/>
        <v>0</v>
      </c>
    </row>
    <row r="17" spans="1:12" ht="213" customHeight="1" x14ac:dyDescent="0.25">
      <c r="A17" s="22">
        <v>13</v>
      </c>
      <c r="B17" s="23" t="s">
        <v>43</v>
      </c>
      <c r="C17" s="23" t="s">
        <v>145</v>
      </c>
      <c r="D17" s="23"/>
      <c r="E17" s="23"/>
      <c r="F17" s="28" t="s">
        <v>72</v>
      </c>
      <c r="G17" s="20">
        <v>1544</v>
      </c>
      <c r="H17" s="17"/>
      <c r="I17" s="16"/>
      <c r="J17" s="18">
        <f t="shared" si="0"/>
        <v>0</v>
      </c>
      <c r="K17" s="18">
        <f t="shared" si="1"/>
        <v>0</v>
      </c>
      <c r="L17" s="18">
        <f t="shared" si="2"/>
        <v>0</v>
      </c>
    </row>
    <row r="18" spans="1:12" ht="258.75" customHeight="1" x14ac:dyDescent="0.25">
      <c r="A18" s="22">
        <v>14</v>
      </c>
      <c r="B18" s="23" t="s">
        <v>92</v>
      </c>
      <c r="C18" s="30" t="s">
        <v>136</v>
      </c>
      <c r="D18" s="23"/>
      <c r="E18" s="23"/>
      <c r="F18" s="28" t="s">
        <v>128</v>
      </c>
      <c r="G18" s="20">
        <v>30</v>
      </c>
      <c r="H18" s="17"/>
      <c r="I18" s="16"/>
      <c r="J18" s="18">
        <f t="shared" si="0"/>
        <v>0</v>
      </c>
      <c r="K18" s="18">
        <f t="shared" si="1"/>
        <v>0</v>
      </c>
      <c r="L18" s="18">
        <f t="shared" si="2"/>
        <v>0</v>
      </c>
    </row>
    <row r="19" spans="1:12" ht="142.5" customHeight="1" x14ac:dyDescent="0.25">
      <c r="A19" s="22">
        <v>15</v>
      </c>
      <c r="B19" s="23" t="s">
        <v>93</v>
      </c>
      <c r="C19" s="23" t="s">
        <v>94</v>
      </c>
      <c r="D19" s="23"/>
      <c r="E19" s="23"/>
      <c r="F19" s="28" t="s">
        <v>73</v>
      </c>
      <c r="G19" s="20">
        <v>22</v>
      </c>
      <c r="H19" s="17"/>
      <c r="I19" s="16"/>
      <c r="J19" s="18">
        <f t="shared" si="0"/>
        <v>0</v>
      </c>
      <c r="K19" s="18">
        <f t="shared" si="1"/>
        <v>0</v>
      </c>
      <c r="L19" s="18">
        <f t="shared" si="2"/>
        <v>0</v>
      </c>
    </row>
    <row r="20" spans="1:12" ht="136.19999999999999" customHeight="1" x14ac:dyDescent="0.25">
      <c r="A20" s="22">
        <v>16</v>
      </c>
      <c r="B20" s="23" t="s">
        <v>44</v>
      </c>
      <c r="C20" s="23" t="s">
        <v>95</v>
      </c>
      <c r="D20" s="23"/>
      <c r="E20" s="23"/>
      <c r="F20" s="28" t="s">
        <v>73</v>
      </c>
      <c r="G20" s="20">
        <v>32</v>
      </c>
      <c r="H20" s="17"/>
      <c r="I20" s="16"/>
      <c r="J20" s="18">
        <f t="shared" si="0"/>
        <v>0</v>
      </c>
      <c r="K20" s="18">
        <f t="shared" si="1"/>
        <v>0</v>
      </c>
      <c r="L20" s="18">
        <f t="shared" si="2"/>
        <v>0</v>
      </c>
    </row>
    <row r="21" spans="1:12" ht="164.25" customHeight="1" x14ac:dyDescent="0.25">
      <c r="A21" s="22">
        <v>17</v>
      </c>
      <c r="B21" s="23" t="s">
        <v>45</v>
      </c>
      <c r="C21" s="23" t="s">
        <v>146</v>
      </c>
      <c r="D21" s="23"/>
      <c r="E21" s="23"/>
      <c r="F21" s="28" t="s">
        <v>147</v>
      </c>
      <c r="G21" s="20">
        <v>267</v>
      </c>
      <c r="H21" s="17"/>
      <c r="I21" s="16"/>
      <c r="J21" s="18">
        <f t="shared" si="0"/>
        <v>0</v>
      </c>
      <c r="K21" s="18">
        <f t="shared" si="1"/>
        <v>0</v>
      </c>
      <c r="L21" s="18">
        <f t="shared" si="2"/>
        <v>0</v>
      </c>
    </row>
    <row r="22" spans="1:12" ht="201.75" customHeight="1" x14ac:dyDescent="0.25">
      <c r="A22" s="22">
        <v>18</v>
      </c>
      <c r="B22" s="23" t="s">
        <v>46</v>
      </c>
      <c r="C22" s="23" t="s">
        <v>96</v>
      </c>
      <c r="D22" s="23"/>
      <c r="E22" s="23"/>
      <c r="F22" s="28" t="s">
        <v>74</v>
      </c>
      <c r="G22" s="20">
        <v>166</v>
      </c>
      <c r="H22" s="17"/>
      <c r="I22" s="16"/>
      <c r="J22" s="18">
        <f t="shared" si="0"/>
        <v>0</v>
      </c>
      <c r="K22" s="18">
        <f t="shared" si="1"/>
        <v>0</v>
      </c>
      <c r="L22" s="18">
        <f t="shared" si="2"/>
        <v>0</v>
      </c>
    </row>
    <row r="23" spans="1:12" ht="204.75" customHeight="1" x14ac:dyDescent="0.25">
      <c r="A23" s="22">
        <v>19</v>
      </c>
      <c r="B23" s="23" t="s">
        <v>47</v>
      </c>
      <c r="C23" s="23" t="s">
        <v>97</v>
      </c>
      <c r="D23" s="23"/>
      <c r="E23" s="23"/>
      <c r="F23" s="28" t="s">
        <v>73</v>
      </c>
      <c r="G23" s="20">
        <v>215</v>
      </c>
      <c r="H23" s="17"/>
      <c r="I23" s="16"/>
      <c r="J23" s="18">
        <f t="shared" si="0"/>
        <v>0</v>
      </c>
      <c r="K23" s="18">
        <f t="shared" si="1"/>
        <v>0</v>
      </c>
      <c r="L23" s="18">
        <f t="shared" si="2"/>
        <v>0</v>
      </c>
    </row>
    <row r="24" spans="1:12" ht="267.75" customHeight="1" x14ac:dyDescent="0.25">
      <c r="A24" s="22">
        <v>20</v>
      </c>
      <c r="B24" s="23" t="s">
        <v>48</v>
      </c>
      <c r="C24" s="23" t="s">
        <v>98</v>
      </c>
      <c r="D24" s="23"/>
      <c r="E24" s="23"/>
      <c r="F24" s="28" t="s">
        <v>72</v>
      </c>
      <c r="G24" s="20">
        <v>8336</v>
      </c>
      <c r="H24" s="17"/>
      <c r="I24" s="16"/>
      <c r="J24" s="18">
        <f t="shared" si="0"/>
        <v>0</v>
      </c>
      <c r="K24" s="18">
        <f t="shared" si="1"/>
        <v>0</v>
      </c>
      <c r="L24" s="18">
        <f t="shared" si="2"/>
        <v>0</v>
      </c>
    </row>
    <row r="25" spans="1:12" ht="176.25" customHeight="1" x14ac:dyDescent="0.25">
      <c r="A25" s="22">
        <v>21</v>
      </c>
      <c r="B25" s="23" t="s">
        <v>49</v>
      </c>
      <c r="C25" s="23" t="s">
        <v>144</v>
      </c>
      <c r="D25" s="23"/>
      <c r="E25" s="23"/>
      <c r="F25" s="28" t="s">
        <v>99</v>
      </c>
      <c r="G25" s="20">
        <v>10</v>
      </c>
      <c r="H25" s="17"/>
      <c r="I25" s="16"/>
      <c r="J25" s="18">
        <f t="shared" si="0"/>
        <v>0</v>
      </c>
      <c r="K25" s="18">
        <f t="shared" si="1"/>
        <v>0</v>
      </c>
      <c r="L25" s="18">
        <f t="shared" si="2"/>
        <v>0</v>
      </c>
    </row>
    <row r="26" spans="1:12" ht="212.25" customHeight="1" x14ac:dyDescent="0.25">
      <c r="A26" s="22">
        <v>22</v>
      </c>
      <c r="B26" s="23" t="s">
        <v>50</v>
      </c>
      <c r="C26" s="23" t="s">
        <v>100</v>
      </c>
      <c r="D26" s="23"/>
      <c r="E26" s="23"/>
      <c r="F26" s="28" t="s">
        <v>72</v>
      </c>
      <c r="G26" s="20">
        <v>680</v>
      </c>
      <c r="H26" s="17"/>
      <c r="I26" s="16"/>
      <c r="J26" s="18">
        <f t="shared" si="0"/>
        <v>0</v>
      </c>
      <c r="K26" s="18">
        <f t="shared" si="1"/>
        <v>0</v>
      </c>
      <c r="L26" s="18">
        <f t="shared" si="2"/>
        <v>0</v>
      </c>
    </row>
    <row r="27" spans="1:12" ht="265.2" x14ac:dyDescent="0.25">
      <c r="A27" s="22">
        <v>23</v>
      </c>
      <c r="B27" s="23" t="s">
        <v>51</v>
      </c>
      <c r="C27" s="23" t="s">
        <v>101</v>
      </c>
      <c r="D27" s="23"/>
      <c r="E27" s="23"/>
      <c r="F27" s="28" t="s">
        <v>75</v>
      </c>
      <c r="G27" s="20">
        <v>4</v>
      </c>
      <c r="H27" s="17"/>
      <c r="I27" s="16"/>
      <c r="J27" s="18">
        <f t="shared" si="0"/>
        <v>0</v>
      </c>
      <c r="K27" s="18">
        <f t="shared" ref="K27:K42" si="5">+J27*H27</f>
        <v>0</v>
      </c>
      <c r="L27" s="18">
        <f t="shared" ref="L27:L42" si="6">+J27+K27</f>
        <v>0</v>
      </c>
    </row>
    <row r="28" spans="1:12" ht="202.8" x14ac:dyDescent="0.25">
      <c r="A28" s="22">
        <v>24</v>
      </c>
      <c r="B28" s="23" t="s">
        <v>52</v>
      </c>
      <c r="C28" s="50" t="s">
        <v>154</v>
      </c>
      <c r="D28" s="23"/>
      <c r="E28" s="23"/>
      <c r="F28" s="28" t="s">
        <v>76</v>
      </c>
      <c r="G28" s="20">
        <v>1729</v>
      </c>
      <c r="H28" s="17"/>
      <c r="I28" s="16"/>
      <c r="J28" s="18">
        <f t="shared" si="0"/>
        <v>0</v>
      </c>
      <c r="K28" s="18">
        <f t="shared" si="5"/>
        <v>0</v>
      </c>
      <c r="L28" s="18">
        <f t="shared" si="6"/>
        <v>0</v>
      </c>
    </row>
    <row r="29" spans="1:12" ht="124.8" x14ac:dyDescent="0.25">
      <c r="A29" s="22">
        <v>25</v>
      </c>
      <c r="B29" s="23" t="s">
        <v>102</v>
      </c>
      <c r="C29" s="23" t="s">
        <v>103</v>
      </c>
      <c r="D29" s="23"/>
      <c r="E29" s="23"/>
      <c r="F29" s="28" t="s">
        <v>76</v>
      </c>
      <c r="G29" s="20">
        <v>129</v>
      </c>
      <c r="H29" s="17"/>
      <c r="I29" s="16"/>
      <c r="J29" s="18">
        <f t="shared" si="0"/>
        <v>0</v>
      </c>
      <c r="K29" s="18">
        <f t="shared" si="5"/>
        <v>0</v>
      </c>
      <c r="L29" s="18">
        <f t="shared" si="6"/>
        <v>0</v>
      </c>
    </row>
    <row r="30" spans="1:12" ht="177" customHeight="1" x14ac:dyDescent="0.25">
      <c r="A30" s="22">
        <v>26</v>
      </c>
      <c r="B30" s="23" t="s">
        <v>148</v>
      </c>
      <c r="C30" s="50" t="s">
        <v>153</v>
      </c>
      <c r="D30" s="23"/>
      <c r="E30" s="23"/>
      <c r="F30" s="28" t="s">
        <v>104</v>
      </c>
      <c r="G30" s="20">
        <v>166</v>
      </c>
      <c r="H30" s="17"/>
      <c r="I30" s="16"/>
      <c r="J30" s="18">
        <f t="shared" si="0"/>
        <v>0</v>
      </c>
      <c r="K30" s="18">
        <f t="shared" si="5"/>
        <v>0</v>
      </c>
      <c r="L30" s="18">
        <f t="shared" si="6"/>
        <v>0</v>
      </c>
    </row>
    <row r="31" spans="1:12" ht="244.5" customHeight="1" x14ac:dyDescent="0.25">
      <c r="A31" s="22">
        <v>27</v>
      </c>
      <c r="B31" s="23" t="s">
        <v>53</v>
      </c>
      <c r="C31" s="23" t="s">
        <v>105</v>
      </c>
      <c r="D31" s="23"/>
      <c r="E31" s="23"/>
      <c r="F31" s="28" t="s">
        <v>106</v>
      </c>
      <c r="G31" s="20">
        <v>491</v>
      </c>
      <c r="H31" s="17"/>
      <c r="I31" s="16"/>
      <c r="J31" s="18">
        <f t="shared" si="0"/>
        <v>0</v>
      </c>
      <c r="K31" s="18">
        <f t="shared" si="5"/>
        <v>0</v>
      </c>
      <c r="L31" s="18">
        <f t="shared" si="6"/>
        <v>0</v>
      </c>
    </row>
    <row r="32" spans="1:12" ht="156" x14ac:dyDescent="0.25">
      <c r="A32" s="22">
        <v>28</v>
      </c>
      <c r="B32" s="23" t="s">
        <v>54</v>
      </c>
      <c r="C32" s="23" t="s">
        <v>107</v>
      </c>
      <c r="D32" s="23"/>
      <c r="E32" s="23"/>
      <c r="F32" s="28" t="s">
        <v>70</v>
      </c>
      <c r="G32" s="20">
        <v>13514</v>
      </c>
      <c r="H32" s="17"/>
      <c r="I32" s="16"/>
      <c r="J32" s="18">
        <f t="shared" si="0"/>
        <v>0</v>
      </c>
      <c r="K32" s="18">
        <f t="shared" si="5"/>
        <v>0</v>
      </c>
      <c r="L32" s="18">
        <f t="shared" si="6"/>
        <v>0</v>
      </c>
    </row>
    <row r="33" spans="1:12" ht="234" x14ac:dyDescent="0.25">
      <c r="A33" s="22">
        <v>29</v>
      </c>
      <c r="B33" s="23" t="s">
        <v>108</v>
      </c>
      <c r="C33" s="23" t="s">
        <v>109</v>
      </c>
      <c r="D33" s="23"/>
      <c r="E33" s="23"/>
      <c r="F33" s="28" t="s">
        <v>70</v>
      </c>
      <c r="G33" s="20">
        <v>6968</v>
      </c>
      <c r="H33" s="17"/>
      <c r="I33" s="16"/>
      <c r="J33" s="18">
        <f t="shared" ref="J33:J53" si="7">+G33*I33</f>
        <v>0</v>
      </c>
      <c r="K33" s="18">
        <f t="shared" ref="K33:K41" si="8">+J33*H33</f>
        <v>0</v>
      </c>
      <c r="L33" s="18">
        <f t="shared" ref="L33:L41" si="9">+J33+K33</f>
        <v>0</v>
      </c>
    </row>
    <row r="34" spans="1:12" ht="312" x14ac:dyDescent="0.25">
      <c r="A34" s="22">
        <v>30</v>
      </c>
      <c r="B34" s="23" t="s">
        <v>55</v>
      </c>
      <c r="C34" s="30" t="s">
        <v>133</v>
      </c>
      <c r="D34" s="23"/>
      <c r="E34" s="23"/>
      <c r="F34" s="28" t="s">
        <v>70</v>
      </c>
      <c r="G34" s="20">
        <v>18844</v>
      </c>
      <c r="H34" s="17"/>
      <c r="I34" s="16"/>
      <c r="J34" s="18">
        <f t="shared" si="7"/>
        <v>0</v>
      </c>
      <c r="K34" s="18">
        <f t="shared" si="8"/>
        <v>0</v>
      </c>
      <c r="L34" s="18">
        <f t="shared" si="9"/>
        <v>0</v>
      </c>
    </row>
    <row r="35" spans="1:12" ht="234" x14ac:dyDescent="0.25">
      <c r="A35" s="22">
        <v>31</v>
      </c>
      <c r="B35" s="23" t="s">
        <v>110</v>
      </c>
      <c r="C35" s="23" t="s">
        <v>111</v>
      </c>
      <c r="D35" s="23"/>
      <c r="E35" s="23"/>
      <c r="F35" s="28" t="s">
        <v>70</v>
      </c>
      <c r="G35" s="20">
        <v>85000</v>
      </c>
      <c r="H35" s="17"/>
      <c r="I35" s="16"/>
      <c r="J35" s="18">
        <f t="shared" si="7"/>
        <v>0</v>
      </c>
      <c r="K35" s="18">
        <f t="shared" si="8"/>
        <v>0</v>
      </c>
      <c r="L35" s="18">
        <f t="shared" si="9"/>
        <v>0</v>
      </c>
    </row>
    <row r="36" spans="1:12" ht="170.25" customHeight="1" x14ac:dyDescent="0.25">
      <c r="A36" s="22">
        <v>32</v>
      </c>
      <c r="B36" s="23" t="s">
        <v>56</v>
      </c>
      <c r="C36" s="23" t="s">
        <v>112</v>
      </c>
      <c r="D36" s="23"/>
      <c r="E36" s="23"/>
      <c r="F36" s="28" t="s">
        <v>76</v>
      </c>
      <c r="G36" s="20">
        <v>79</v>
      </c>
      <c r="H36" s="17"/>
      <c r="I36" s="16"/>
      <c r="J36" s="18">
        <f t="shared" si="7"/>
        <v>0</v>
      </c>
      <c r="K36" s="18">
        <f t="shared" si="8"/>
        <v>0</v>
      </c>
      <c r="L36" s="18">
        <f t="shared" si="9"/>
        <v>0</v>
      </c>
    </row>
    <row r="37" spans="1:12" ht="242.25" customHeight="1" x14ac:dyDescent="0.25">
      <c r="A37" s="22">
        <v>33</v>
      </c>
      <c r="B37" s="23" t="s">
        <v>57</v>
      </c>
      <c r="C37" s="23" t="s">
        <v>113</v>
      </c>
      <c r="D37" s="23"/>
      <c r="E37" s="23"/>
      <c r="F37" s="28" t="s">
        <v>70</v>
      </c>
      <c r="G37" s="20">
        <v>40</v>
      </c>
      <c r="H37" s="17"/>
      <c r="I37" s="16"/>
      <c r="J37" s="18">
        <f t="shared" si="7"/>
        <v>0</v>
      </c>
      <c r="K37" s="18">
        <f t="shared" si="8"/>
        <v>0</v>
      </c>
      <c r="L37" s="18">
        <f t="shared" si="9"/>
        <v>0</v>
      </c>
    </row>
    <row r="38" spans="1:12" ht="252.75" customHeight="1" x14ac:dyDescent="0.25">
      <c r="A38" s="22">
        <v>34</v>
      </c>
      <c r="B38" s="23" t="s">
        <v>58</v>
      </c>
      <c r="C38" s="23" t="s">
        <v>114</v>
      </c>
      <c r="D38" s="23"/>
      <c r="E38" s="23"/>
      <c r="F38" s="28" t="s">
        <v>70</v>
      </c>
      <c r="G38" s="20">
        <v>14346</v>
      </c>
      <c r="H38" s="17"/>
      <c r="I38" s="16"/>
      <c r="J38" s="18">
        <f t="shared" si="7"/>
        <v>0</v>
      </c>
      <c r="K38" s="18">
        <f t="shared" si="8"/>
        <v>0</v>
      </c>
      <c r="L38" s="18">
        <f t="shared" si="9"/>
        <v>0</v>
      </c>
    </row>
    <row r="39" spans="1:12" ht="259.5" customHeight="1" x14ac:dyDescent="0.25">
      <c r="A39" s="22">
        <v>35</v>
      </c>
      <c r="B39" s="23" t="s">
        <v>59</v>
      </c>
      <c r="C39" s="23" t="s">
        <v>129</v>
      </c>
      <c r="D39" s="23"/>
      <c r="E39" s="23"/>
      <c r="F39" s="28" t="s">
        <v>70</v>
      </c>
      <c r="G39" s="20">
        <v>14345</v>
      </c>
      <c r="H39" s="17"/>
      <c r="I39" s="16"/>
      <c r="J39" s="18">
        <f t="shared" si="7"/>
        <v>0</v>
      </c>
      <c r="K39" s="18">
        <f t="shared" si="8"/>
        <v>0</v>
      </c>
      <c r="L39" s="18">
        <f t="shared" si="9"/>
        <v>0</v>
      </c>
    </row>
    <row r="40" spans="1:12" ht="245.25" customHeight="1" x14ac:dyDescent="0.25">
      <c r="A40" s="22">
        <v>36</v>
      </c>
      <c r="B40" s="30" t="s">
        <v>135</v>
      </c>
      <c r="C40" s="30" t="s">
        <v>149</v>
      </c>
      <c r="D40" s="23"/>
      <c r="E40" s="23"/>
      <c r="F40" s="28" t="s">
        <v>75</v>
      </c>
      <c r="G40" s="20">
        <v>545</v>
      </c>
      <c r="H40" s="17"/>
      <c r="I40" s="16"/>
      <c r="J40" s="18">
        <f t="shared" si="7"/>
        <v>0</v>
      </c>
      <c r="K40" s="18">
        <f t="shared" si="8"/>
        <v>0</v>
      </c>
      <c r="L40" s="18">
        <f t="shared" si="9"/>
        <v>0</v>
      </c>
    </row>
    <row r="41" spans="1:12" ht="210.75" customHeight="1" x14ac:dyDescent="0.25">
      <c r="A41" s="22">
        <v>37</v>
      </c>
      <c r="B41" s="23" t="s">
        <v>130</v>
      </c>
      <c r="C41" s="23" t="s">
        <v>115</v>
      </c>
      <c r="D41" s="23"/>
      <c r="E41" s="23"/>
      <c r="F41" s="28" t="s">
        <v>75</v>
      </c>
      <c r="G41" s="20">
        <v>168</v>
      </c>
      <c r="H41" s="17"/>
      <c r="I41" s="16"/>
      <c r="J41" s="18">
        <f t="shared" si="7"/>
        <v>0</v>
      </c>
      <c r="K41" s="18">
        <f t="shared" si="8"/>
        <v>0</v>
      </c>
      <c r="L41" s="18">
        <f t="shared" si="9"/>
        <v>0</v>
      </c>
    </row>
    <row r="42" spans="1:12" ht="161.25" customHeight="1" x14ac:dyDescent="0.25">
      <c r="A42" s="22">
        <v>38</v>
      </c>
      <c r="B42" s="23" t="s">
        <v>131</v>
      </c>
      <c r="C42" s="23" t="s">
        <v>132</v>
      </c>
      <c r="D42" s="23"/>
      <c r="E42" s="23"/>
      <c r="F42" s="28" t="s">
        <v>75</v>
      </c>
      <c r="G42" s="20">
        <v>122</v>
      </c>
      <c r="H42" s="17"/>
      <c r="I42" s="16"/>
      <c r="J42" s="18">
        <f t="shared" si="7"/>
        <v>0</v>
      </c>
      <c r="K42" s="18">
        <f t="shared" si="5"/>
        <v>0</v>
      </c>
      <c r="L42" s="18">
        <f t="shared" si="6"/>
        <v>0</v>
      </c>
    </row>
    <row r="43" spans="1:12" ht="187.2" x14ac:dyDescent="0.25">
      <c r="A43" s="22">
        <v>39</v>
      </c>
      <c r="B43" s="23" t="s">
        <v>60</v>
      </c>
      <c r="C43" s="23" t="s">
        <v>116</v>
      </c>
      <c r="D43" s="23"/>
      <c r="E43" s="23"/>
      <c r="F43" s="28" t="s">
        <v>75</v>
      </c>
      <c r="G43" s="20">
        <v>75</v>
      </c>
      <c r="H43" s="17"/>
      <c r="I43" s="16"/>
      <c r="J43" s="18">
        <f t="shared" si="7"/>
        <v>0</v>
      </c>
      <c r="K43" s="18">
        <f t="shared" si="1"/>
        <v>0</v>
      </c>
      <c r="L43" s="18">
        <f t="shared" si="2"/>
        <v>0</v>
      </c>
    </row>
    <row r="44" spans="1:12" ht="171.6" x14ac:dyDescent="0.25">
      <c r="A44" s="22">
        <v>40</v>
      </c>
      <c r="B44" s="23" t="s">
        <v>61</v>
      </c>
      <c r="C44" s="23" t="s">
        <v>117</v>
      </c>
      <c r="D44" s="23"/>
      <c r="E44" s="23"/>
      <c r="F44" s="28" t="s">
        <v>75</v>
      </c>
      <c r="G44" s="20">
        <v>31</v>
      </c>
      <c r="H44" s="17"/>
      <c r="I44" s="16"/>
      <c r="J44" s="18">
        <f t="shared" si="7"/>
        <v>0</v>
      </c>
      <c r="K44" s="18">
        <f t="shared" ref="K44:K52" si="10">+J44*H44</f>
        <v>0</v>
      </c>
      <c r="L44" s="18">
        <f t="shared" ref="L44:L52" si="11">+J44+K44</f>
        <v>0</v>
      </c>
    </row>
    <row r="45" spans="1:12" ht="249.6" x14ac:dyDescent="0.25">
      <c r="A45" s="22">
        <v>41</v>
      </c>
      <c r="B45" s="23" t="s">
        <v>62</v>
      </c>
      <c r="C45" s="23" t="s">
        <v>118</v>
      </c>
      <c r="D45" s="23"/>
      <c r="E45" s="23"/>
      <c r="F45" s="28" t="s">
        <v>70</v>
      </c>
      <c r="G45" s="20">
        <v>1</v>
      </c>
      <c r="H45" s="17"/>
      <c r="I45" s="16"/>
      <c r="J45" s="18">
        <f t="shared" si="7"/>
        <v>0</v>
      </c>
      <c r="K45" s="18">
        <f t="shared" si="10"/>
        <v>0</v>
      </c>
      <c r="L45" s="18">
        <f t="shared" si="11"/>
        <v>0</v>
      </c>
    </row>
    <row r="46" spans="1:12" ht="171.6" x14ac:dyDescent="0.25">
      <c r="A46" s="22">
        <v>42</v>
      </c>
      <c r="B46" s="23" t="s">
        <v>63</v>
      </c>
      <c r="C46" s="23" t="s">
        <v>119</v>
      </c>
      <c r="D46" s="23"/>
      <c r="E46" s="23"/>
      <c r="F46" s="28" t="s">
        <v>77</v>
      </c>
      <c r="G46" s="20">
        <v>32</v>
      </c>
      <c r="H46" s="17"/>
      <c r="I46" s="16"/>
      <c r="J46" s="18">
        <f t="shared" si="7"/>
        <v>0</v>
      </c>
      <c r="K46" s="18">
        <f t="shared" si="10"/>
        <v>0</v>
      </c>
      <c r="L46" s="18">
        <f t="shared" si="11"/>
        <v>0</v>
      </c>
    </row>
    <row r="47" spans="1:12" ht="146.25" customHeight="1" x14ac:dyDescent="0.25">
      <c r="A47" s="22">
        <v>43</v>
      </c>
      <c r="B47" s="23" t="s">
        <v>64</v>
      </c>
      <c r="C47" s="23" t="s">
        <v>120</v>
      </c>
      <c r="D47" s="23"/>
      <c r="E47" s="23"/>
      <c r="F47" s="28" t="s">
        <v>71</v>
      </c>
      <c r="G47" s="20">
        <v>116</v>
      </c>
      <c r="H47" s="17"/>
      <c r="I47" s="16"/>
      <c r="J47" s="18">
        <f t="shared" si="7"/>
        <v>0</v>
      </c>
      <c r="K47" s="18">
        <f t="shared" si="10"/>
        <v>0</v>
      </c>
      <c r="L47" s="18">
        <f t="shared" si="11"/>
        <v>0</v>
      </c>
    </row>
    <row r="48" spans="1:12" ht="249.6" x14ac:dyDescent="0.25">
      <c r="A48" s="22">
        <v>44</v>
      </c>
      <c r="B48" s="23" t="s">
        <v>65</v>
      </c>
      <c r="C48" s="23" t="s">
        <v>121</v>
      </c>
      <c r="D48" s="23"/>
      <c r="E48" s="23"/>
      <c r="F48" s="28" t="s">
        <v>77</v>
      </c>
      <c r="G48" s="20">
        <v>32</v>
      </c>
      <c r="H48" s="17"/>
      <c r="I48" s="16"/>
      <c r="J48" s="18">
        <f t="shared" si="7"/>
        <v>0</v>
      </c>
      <c r="K48" s="18">
        <f t="shared" si="10"/>
        <v>0</v>
      </c>
      <c r="L48" s="18">
        <f t="shared" si="11"/>
        <v>0</v>
      </c>
    </row>
    <row r="49" spans="1:12" ht="265.2" x14ac:dyDescent="0.25">
      <c r="A49" s="22">
        <v>45</v>
      </c>
      <c r="B49" s="23" t="s">
        <v>122</v>
      </c>
      <c r="C49" s="23" t="s">
        <v>123</v>
      </c>
      <c r="D49" s="23"/>
      <c r="E49" s="23"/>
      <c r="F49" s="28" t="s">
        <v>76</v>
      </c>
      <c r="G49" s="20">
        <v>16</v>
      </c>
      <c r="H49" s="17"/>
      <c r="I49" s="16"/>
      <c r="J49" s="18">
        <f t="shared" si="7"/>
        <v>0</v>
      </c>
      <c r="K49" s="18">
        <f t="shared" si="10"/>
        <v>0</v>
      </c>
      <c r="L49" s="18">
        <f t="shared" si="11"/>
        <v>0</v>
      </c>
    </row>
    <row r="50" spans="1:12" ht="202.8" x14ac:dyDescent="0.25">
      <c r="A50" s="22">
        <v>46</v>
      </c>
      <c r="B50" s="23" t="s">
        <v>66</v>
      </c>
      <c r="C50" s="23" t="s">
        <v>124</v>
      </c>
      <c r="D50" s="23"/>
      <c r="E50" s="23"/>
      <c r="F50" s="28" t="s">
        <v>76</v>
      </c>
      <c r="G50" s="20">
        <v>32</v>
      </c>
      <c r="H50" s="17"/>
      <c r="I50" s="16"/>
      <c r="J50" s="18">
        <f t="shared" si="7"/>
        <v>0</v>
      </c>
      <c r="K50" s="18">
        <f t="shared" si="10"/>
        <v>0</v>
      </c>
      <c r="L50" s="18">
        <f t="shared" si="11"/>
        <v>0</v>
      </c>
    </row>
    <row r="51" spans="1:12" ht="200.25" customHeight="1" x14ac:dyDescent="0.25">
      <c r="A51" s="22">
        <v>47</v>
      </c>
      <c r="B51" s="23" t="s">
        <v>67</v>
      </c>
      <c r="C51" s="30" t="s">
        <v>134</v>
      </c>
      <c r="D51" s="23"/>
      <c r="E51" s="23"/>
      <c r="F51" s="28" t="s">
        <v>70</v>
      </c>
      <c r="G51" s="20">
        <v>28</v>
      </c>
      <c r="H51" s="17"/>
      <c r="I51" s="16"/>
      <c r="J51" s="18">
        <f t="shared" si="7"/>
        <v>0</v>
      </c>
      <c r="K51" s="18">
        <f t="shared" si="10"/>
        <v>0</v>
      </c>
      <c r="L51" s="18">
        <f t="shared" si="11"/>
        <v>0</v>
      </c>
    </row>
    <row r="52" spans="1:12" ht="228.75" customHeight="1" x14ac:dyDescent="0.25">
      <c r="A52" s="22">
        <v>48</v>
      </c>
      <c r="B52" s="23" t="s">
        <v>68</v>
      </c>
      <c r="C52" s="23" t="s">
        <v>125</v>
      </c>
      <c r="D52" s="23"/>
      <c r="E52" s="23"/>
      <c r="F52" s="28" t="s">
        <v>78</v>
      </c>
      <c r="G52" s="20">
        <v>12</v>
      </c>
      <c r="H52" s="17"/>
      <c r="I52" s="16"/>
      <c r="J52" s="18">
        <f t="shared" si="7"/>
        <v>0</v>
      </c>
      <c r="K52" s="18">
        <f t="shared" si="10"/>
        <v>0</v>
      </c>
      <c r="L52" s="18">
        <f t="shared" si="11"/>
        <v>0</v>
      </c>
    </row>
    <row r="53" spans="1:12" ht="225" customHeight="1" x14ac:dyDescent="0.25">
      <c r="A53" s="22">
        <v>49</v>
      </c>
      <c r="B53" s="23" t="s">
        <v>69</v>
      </c>
      <c r="C53" s="23" t="s">
        <v>126</v>
      </c>
      <c r="D53" s="23"/>
      <c r="E53" s="23"/>
      <c r="F53" s="28" t="s">
        <v>70</v>
      </c>
      <c r="G53" s="20">
        <v>13</v>
      </c>
      <c r="H53" s="17"/>
      <c r="I53" s="16"/>
      <c r="J53" s="18">
        <f t="shared" si="7"/>
        <v>0</v>
      </c>
      <c r="K53" s="18">
        <f t="shared" ref="K53:K55" si="12">+J53*H53</f>
        <v>0</v>
      </c>
      <c r="L53" s="18">
        <f t="shared" ref="L53:L55" si="13">+J53+K53</f>
        <v>0</v>
      </c>
    </row>
    <row r="54" spans="1:12" ht="124.8" x14ac:dyDescent="0.25">
      <c r="A54" s="22">
        <v>50</v>
      </c>
      <c r="B54" s="21" t="s">
        <v>138</v>
      </c>
      <c r="C54" s="31" t="s">
        <v>141</v>
      </c>
      <c r="D54" s="24"/>
      <c r="E54" s="24"/>
      <c r="F54" s="28" t="s">
        <v>142</v>
      </c>
      <c r="G54" s="35">
        <v>244</v>
      </c>
      <c r="H54" s="17"/>
      <c r="I54" s="16"/>
      <c r="J54" s="18"/>
      <c r="K54" s="18"/>
      <c r="L54" s="18"/>
    </row>
    <row r="55" spans="1:12" ht="109.2" x14ac:dyDescent="0.25">
      <c r="A55" s="22">
        <v>51</v>
      </c>
      <c r="B55" s="21" t="s">
        <v>139</v>
      </c>
      <c r="C55" s="31" t="s">
        <v>140</v>
      </c>
      <c r="D55" s="24"/>
      <c r="E55" s="24"/>
      <c r="F55" s="28" t="s">
        <v>143</v>
      </c>
      <c r="G55" s="35">
        <v>4554</v>
      </c>
      <c r="H55" s="17"/>
      <c r="I55" s="16"/>
      <c r="J55" s="18">
        <f t="shared" ref="J55" si="14">+G55*I55</f>
        <v>0</v>
      </c>
      <c r="K55" s="18">
        <f t="shared" si="12"/>
        <v>0</v>
      </c>
      <c r="L55" s="18">
        <f t="shared" si="13"/>
        <v>0</v>
      </c>
    </row>
    <row r="56" spans="1:12" ht="31.5" customHeight="1" thickBot="1" x14ac:dyDescent="0.3">
      <c r="A56" s="44"/>
      <c r="B56" s="45"/>
      <c r="C56" s="45"/>
      <c r="D56" s="45"/>
      <c r="E56" s="45"/>
      <c r="F56" s="45"/>
      <c r="G56" s="45"/>
      <c r="H56" s="45"/>
      <c r="I56" s="46"/>
      <c r="J56" s="15">
        <f>SUM(J5:J55)</f>
        <v>0</v>
      </c>
      <c r="K56" s="15">
        <f>SUM(K5:K55)</f>
        <v>0</v>
      </c>
      <c r="L56" s="15">
        <f>SUM(L5:L55)</f>
        <v>0</v>
      </c>
    </row>
    <row r="58" spans="1:12" x14ac:dyDescent="0.3">
      <c r="A58" s="25"/>
    </row>
    <row r="59" spans="1:12" ht="15.6" customHeight="1" x14ac:dyDescent="0.3">
      <c r="A59" s="25"/>
    </row>
    <row r="60" spans="1:12" ht="15.6" customHeight="1" x14ac:dyDescent="0.3"/>
    <row r="61" spans="1:12" ht="15.6" customHeight="1" x14ac:dyDescent="0.3"/>
    <row r="62" spans="1:12" ht="15.6" customHeight="1" x14ac:dyDescent="0.3"/>
    <row r="63" spans="1:12" ht="15.6" customHeight="1" x14ac:dyDescent="0.3"/>
    <row r="64" spans="1:12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</sheetData>
  <mergeCells count="11">
    <mergeCell ref="A56:I56"/>
    <mergeCell ref="A1:L1"/>
    <mergeCell ref="A2:A3"/>
    <mergeCell ref="B2:B3"/>
    <mergeCell ref="D2:D3"/>
    <mergeCell ref="E2:E3"/>
    <mergeCell ref="F2:F3"/>
    <mergeCell ref="G2:G3"/>
    <mergeCell ref="H2:H3"/>
    <mergeCell ref="I2:I3"/>
    <mergeCell ref="C2:C3"/>
  </mergeCells>
  <conditionalFormatting sqref="B23">
    <cfRule type="duplicateValues" dxfId="0" priority="1" stopIfTrue="1"/>
  </conditionalFormatting>
  <pageMargins left="0.7" right="0.7" top="0.75" bottom="0.75" header="0.3" footer="0.3"/>
  <pageSetup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6bed3f-efae-4d70-a15b-866bb27c918d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FORMATO GENERAL</vt:lpstr>
      <vt:lpstr>BLOQUE No.1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Tatiana Paola Mantilla Quintero</cp:lastModifiedBy>
  <cp:revision/>
  <cp:lastPrinted>2025-10-21T17:08:07Z</cp:lastPrinted>
  <dcterms:created xsi:type="dcterms:W3CDTF">2023-01-11T21:58:19Z</dcterms:created>
  <dcterms:modified xsi:type="dcterms:W3CDTF">2026-06-25T21:12:23Z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